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00" windowHeight="8355"/>
  </bookViews>
  <sheets>
    <sheet name="Sayf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1" l="1"/>
  <c r="S23" i="1"/>
  <c r="S24" i="1"/>
  <c r="U22" i="1" l="1"/>
  <c r="V22" i="1" s="1"/>
  <c r="U23" i="1"/>
  <c r="V23" i="1" s="1"/>
  <c r="P24" i="1"/>
  <c r="P23" i="1" l="1"/>
  <c r="P22" i="1"/>
  <c r="U24" i="1"/>
  <c r="V24" i="1" s="1"/>
  <c r="S21" i="1" l="1"/>
  <c r="S20" i="1"/>
  <c r="S19" i="1"/>
  <c r="S18" i="1"/>
  <c r="S17" i="1"/>
  <c r="S16" i="1"/>
  <c r="S15" i="1"/>
  <c r="S14" i="1"/>
  <c r="S13" i="1"/>
  <c r="S12" i="1"/>
  <c r="S11" i="1"/>
  <c r="S10" i="1"/>
  <c r="S9" i="1"/>
  <c r="S8" i="1"/>
  <c r="S7" i="1"/>
  <c r="S6" i="1"/>
  <c r="S5" i="1"/>
  <c r="O21" i="1" l="1"/>
  <c r="O20" i="1"/>
  <c r="O19" i="1"/>
  <c r="U19" i="1" s="1"/>
  <c r="V19" i="1" s="1"/>
  <c r="O18" i="1"/>
  <c r="U18" i="1" s="1"/>
  <c r="V18" i="1" s="1"/>
  <c r="O17" i="1"/>
  <c r="P17" i="1" s="1"/>
  <c r="O16" i="1"/>
  <c r="P16" i="1" s="1"/>
  <c r="O15" i="1"/>
  <c r="P15" i="1" s="1"/>
  <c r="O14" i="1"/>
  <c r="O13" i="1"/>
  <c r="O12" i="1"/>
  <c r="O11" i="1"/>
  <c r="P11" i="1" s="1"/>
  <c r="O10" i="1"/>
  <c r="U10" i="1" s="1"/>
  <c r="V10" i="1" s="1"/>
  <c r="O9" i="1"/>
  <c r="P9" i="1" s="1"/>
  <c r="O8" i="1"/>
  <c r="P8" i="1" s="1"/>
  <c r="O7" i="1"/>
  <c r="P7" i="1" s="1"/>
  <c r="O6" i="1"/>
  <c r="O5" i="1"/>
  <c r="U5" i="1" s="1"/>
  <c r="V5" i="1" s="1"/>
  <c r="U20" i="1" l="1"/>
  <c r="V20" i="1" s="1"/>
  <c r="U6" i="1"/>
  <c r="V6" i="1" s="1"/>
  <c r="U7" i="1"/>
  <c r="V7" i="1" s="1"/>
  <c r="U9" i="1"/>
  <c r="V9" i="1" s="1"/>
  <c r="U11" i="1"/>
  <c r="V11" i="1" s="1"/>
  <c r="U12" i="1"/>
  <c r="V12" i="1" s="1"/>
  <c r="P12" i="1"/>
  <c r="P13" i="1"/>
  <c r="U13" i="1"/>
  <c r="V13" i="1" s="1"/>
  <c r="U14" i="1"/>
  <c r="V14" i="1" s="1"/>
  <c r="P14" i="1"/>
  <c r="U15" i="1"/>
  <c r="V15" i="1" s="1"/>
  <c r="U17" i="1"/>
  <c r="V17" i="1" s="1"/>
  <c r="U21" i="1"/>
  <c r="V21" i="1" s="1"/>
  <c r="P21" i="1"/>
  <c r="P5" i="1"/>
  <c r="P18" i="1"/>
  <c r="P20" i="1"/>
  <c r="P6" i="1"/>
  <c r="U8" i="1"/>
  <c r="V8" i="1" s="1"/>
  <c r="U16" i="1"/>
  <c r="V16" i="1" s="1"/>
  <c r="P10" i="1"/>
  <c r="P19" i="1"/>
</calcChain>
</file>

<file path=xl/sharedStrings.xml><?xml version="1.0" encoding="utf-8"?>
<sst xmlns="http://schemas.openxmlformats.org/spreadsheetml/2006/main" count="439" uniqueCount="176">
  <si>
    <t>RİSK KAYIT FORMU</t>
  </si>
  <si>
    <t>Sıra No</t>
  </si>
  <si>
    <t>Faaliyet ve Süreç Tanımı</t>
  </si>
  <si>
    <t>Risklerin Belirlenmesi (Tespit Edilmesi)</t>
  </si>
  <si>
    <t>Risklerin Değerlendirilmesi</t>
  </si>
  <si>
    <t>Riske Yönelik Alınacak Kararların Belirlenmesi</t>
  </si>
  <si>
    <t>Risklerin İzlenmesi</t>
  </si>
  <si>
    <t>Faaliyet ve SüreçTanımı</t>
  </si>
  <si>
    <t>Risk No.</t>
  </si>
  <si>
    <t>Risk Güncellik Durumu</t>
  </si>
  <si>
    <t>Risk Alanı</t>
  </si>
  <si>
    <t>Risk İştahı</t>
  </si>
  <si>
    <t>Risk Evreni-Kategorisi</t>
  </si>
  <si>
    <t>Risk Tanımı (Ana kök neden ve etkiyi içerecek şekilde)</t>
  </si>
  <si>
    <t>Alt Kök Nedenler</t>
  </si>
  <si>
    <t>Belirleme Tarihi</t>
  </si>
  <si>
    <t>Doğal Risk Olasılık</t>
  </si>
  <si>
    <t>Doğal Risk Etki</t>
  </si>
  <si>
    <r>
      <t xml:space="preserve">Doğal Risk Puanı </t>
    </r>
    <r>
      <rPr>
        <b/>
        <i/>
        <sz val="9"/>
        <color rgb="FFFFFF00"/>
        <rFont val="Times New Roman"/>
        <family val="1"/>
        <charset val="162"/>
      </rPr>
      <t>(OTOMATİK HESAPLIYOR)</t>
    </r>
  </si>
  <si>
    <r>
      <t xml:space="preserve">Doğal Risk Seviyesi </t>
    </r>
    <r>
      <rPr>
        <b/>
        <i/>
        <sz val="9"/>
        <color rgb="FFFFFF00"/>
        <rFont val="Times New Roman"/>
        <family val="1"/>
        <charset val="162"/>
      </rPr>
      <t>(OTOMATİK HESAPLIYOR)</t>
    </r>
  </si>
  <si>
    <t>Mevcut Risk Yönetimi Faaliyetleri</t>
  </si>
  <si>
    <t>Mevcut Risk Yönetimi Faaliyetlerinin Yeterliliği</t>
  </si>
  <si>
    <r>
      <t xml:space="preserve">Mevcut Risk Yönetimi Faaliyetlerinin Yeterlilik Katsayısı                                              </t>
    </r>
    <r>
      <rPr>
        <b/>
        <i/>
        <sz val="9"/>
        <color rgb="FFFFFF00"/>
        <rFont val="Times New Roman"/>
        <family val="1"/>
        <charset val="162"/>
      </rPr>
      <t>(OTOMATİK HESAPLIYOR)</t>
    </r>
  </si>
  <si>
    <t>Mevcut Risk Yönetimi Faaliyetleri Riskin Etkisini Mi Olasılığını Mı Düşürmekte?</t>
  </si>
  <si>
    <r>
      <t xml:space="preserve">Artık Risk Puanı                                       </t>
    </r>
    <r>
      <rPr>
        <b/>
        <i/>
        <sz val="9"/>
        <color rgb="FFFFFF00"/>
        <rFont val="Times New Roman"/>
        <family val="1"/>
        <charset val="162"/>
      </rPr>
      <t>(OTOMATİK HESAPLIYOR)</t>
    </r>
  </si>
  <si>
    <r>
      <t xml:space="preserve">Artık Risk Seviyesi 
(Sonuç)                       </t>
    </r>
    <r>
      <rPr>
        <b/>
        <i/>
        <sz val="9"/>
        <color rgb="FFFFFF00"/>
        <rFont val="Times New Roman"/>
        <family val="1"/>
        <charset val="162"/>
      </rPr>
      <t>(OTOMATİK HESAPLIYOR)</t>
    </r>
  </si>
  <si>
    <t>Riske Yönelik Alınacak Karar</t>
  </si>
  <si>
    <t>İlave Risk Yönetim Faaliyeti (Eylemi)</t>
  </si>
  <si>
    <t>Faaliyet Sorumluları</t>
  </si>
  <si>
    <t>Faaliyet Başlangış Tarihi</t>
  </si>
  <si>
    <t>Faaliyet Tamamlanma Tarihi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</si>
  <si>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</si>
  <si>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</si>
  <si>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</si>
  <si>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</si>
  <si>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</si>
  <si>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</si>
  <si>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</si>
  <si>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Seçiniz</t>
  </si>
  <si>
    <t>Güncel</t>
  </si>
  <si>
    <t>Kurumsal Kapasite</t>
  </si>
  <si>
    <t>Yüksek</t>
  </si>
  <si>
    <t>Orta</t>
  </si>
  <si>
    <t>Operasyonel Risk</t>
  </si>
  <si>
    <t>Banka hesaplarının takibinin yapılmaması</t>
  </si>
  <si>
    <t>Taşınmazlarla ilgili kiraların kontrolünün yapılmaması</t>
  </si>
  <si>
    <t>Kişi borçlarının takibinin yapılmaması</t>
  </si>
  <si>
    <t>Sayıştay ilamına bağlı takipli alacakların kontrolünün yapılamaması</t>
  </si>
  <si>
    <t>Taşınır işlerinin tamamlanmaması</t>
  </si>
  <si>
    <t>Kurum alacaklarının takibinin yapılmaması</t>
  </si>
  <si>
    <t>Muhasebe işlemlerinde hata yapılması</t>
  </si>
  <si>
    <t>Borç sahiplerinin zamanında ödeme yapmaması                           Alacak takiplerinin düzenli aralıklarla yapılmaması</t>
  </si>
  <si>
    <t>Birim personellerinin sgk giriş çıkış işlemlerinin aksaması</t>
  </si>
  <si>
    <t>Yılsonunda teminat mektuplarına ait sayım tutanağının mizanla eşleşmemesi</t>
  </si>
  <si>
    <t xml:space="preserve">Yıl içinde Kurumun dış paydaşlarla gerçekleştirmiş olduğu iş ve işlemler (yapım işleri, bakım onarım, ihale edilen diğer işler) sonucu alınan teminat mektuplarının sistem kayıtlarını zamanında yapmamak veya eksik yapmak (teminat mektubu kabul, teyit, süre uzatımı ve iade işlemleri)  </t>
  </si>
  <si>
    <t>İ.İ.K md. 355' e göre maddi cezaya maruz kalmak</t>
  </si>
  <si>
    <t>Kurumun icra daireleri ile olan yazışmalarının yapılmaması veya yasal süresi içinde yapılmaması</t>
  </si>
  <si>
    <t>Hazine yardımı talep tablosunun hazırlanmaması</t>
  </si>
  <si>
    <t>Hazine yardımı talep yardımı tablo hazırlama tarihinin geçmiş olması.</t>
  </si>
  <si>
    <t>Bütçenin zamanında hazırlanmaması</t>
  </si>
  <si>
    <r>
      <t>Üniversitemiz harcama birimlerinin bütçe sürecine</t>
    </r>
    <r>
      <rPr>
        <sz val="10"/>
        <color rgb="FFFF0000"/>
        <rFont val="Times New Roman"/>
        <family val="1"/>
        <charset val="162"/>
      </rPr>
      <t xml:space="preserve"> </t>
    </r>
    <r>
      <rPr>
        <sz val="10"/>
        <rFont val="Times New Roman"/>
        <family val="1"/>
        <charset val="162"/>
      </rPr>
      <t>zamanında</t>
    </r>
    <r>
      <rPr>
        <sz val="10"/>
        <color rgb="FFFF0000"/>
        <rFont val="Times New Roman"/>
        <family val="1"/>
        <charset val="162"/>
      </rPr>
      <t xml:space="preserve"> </t>
    </r>
    <r>
      <rPr>
        <sz val="10"/>
        <color theme="1"/>
        <rFont val="Times New Roman"/>
        <family val="1"/>
        <charset val="162"/>
      </rPr>
      <t>katılım sağlamaması, Hazırlık ve uygulama aşamasında işinde uzman görevli personelin çalıştırılmaması.</t>
    </r>
  </si>
  <si>
    <t>Performans Programlarının hazırlanmaması</t>
  </si>
  <si>
    <t>Üniversitemiz tüm birimlerinin Performans Programı hazırlanması sürecine zamanında katılım sağlamaması bu yüzden e-bütçe sistemine veri girişlerinin zamanında girilmeden kapanması.</t>
  </si>
  <si>
    <t>Üniversitemizin kendi öz gelirlerinden elde ettiği gelirlerinin (harç gelirleri, yemek gelirleri, kira gelirleri vs.) takibinin eksik yapılarak doğru birimlere aktarılması gereken tahsilat tutarlarının yanlış aktarılması.</t>
  </si>
  <si>
    <t>Takip ve tahsilatların düzenli bir şekilde yapılmaması, doğru ve işe yarar bir takip sisteminin olmaması, Mevcut takip yöntemlerinin (çalışılan kamu bankası ile) Üniversitemiz Öğrenci İşlemleri Bilgi Sistemi ile mutlaka entegre çalışmaması</t>
  </si>
  <si>
    <t>Bütçe uygulama sürecinin etkin ve mevzuata uygun yapılmaması</t>
  </si>
  <si>
    <t>Kurumlar tarafından bütçe takip sürecinde yer alan personele gerekli eğitimin verilmemiş olması, Uygulama sürecindeki tüm birimlerle bütçe birimi ile koordinasyonun etkin olmaması</t>
  </si>
  <si>
    <t>Performans Programı İzleme Değerlendirme Raporlarının Hazırlanmaması</t>
  </si>
  <si>
    <t>Üniversitemiz tüm birimlerinin Performans Programı İzleme Değerlendirme Raporlarının hazırlanması sürecine zamanında katılım sağlamaması e-bütçe sisteminin zamanaşımıyla kapanması. 3 aylık verilerin birimimize zamanında gönderilmemesi ve mecra sistemine girilmemesi.</t>
  </si>
  <si>
    <t>Stratejik Planın İzleme Değerlendirme Raporlarının Hazırlanmaması</t>
  </si>
  <si>
    <r>
      <t>Üniversitemiz tüm birimlerinin Stratejik Planın İzleme Değerlendirme Raporlarının hazırlanması sürecine</t>
    </r>
    <r>
      <rPr>
        <sz val="10"/>
        <color rgb="FFFF0000"/>
        <rFont val="Times New Roman"/>
        <family val="1"/>
        <charset val="162"/>
      </rPr>
      <t xml:space="preserve"> </t>
    </r>
    <r>
      <rPr>
        <sz val="10"/>
        <rFont val="Times New Roman"/>
        <family val="1"/>
        <charset val="162"/>
      </rPr>
      <t xml:space="preserve">zamanında </t>
    </r>
    <r>
      <rPr>
        <sz val="10"/>
        <color theme="1"/>
        <rFont val="Times New Roman"/>
        <family val="1"/>
        <charset val="162"/>
      </rPr>
      <t>katılım sağlamaması</t>
    </r>
  </si>
  <si>
    <t>Finansal Risk</t>
  </si>
  <si>
    <t>Yeterli</t>
  </si>
  <si>
    <t>Etki ve Olasılık</t>
  </si>
  <si>
    <t>Riski Azaltmak</t>
  </si>
  <si>
    <t>Hayır</t>
  </si>
  <si>
    <t>01.01.2026</t>
  </si>
  <si>
    <t>31.12.2026</t>
  </si>
  <si>
    <t>Harcama Birimi: Strateji Geliştirme Daire Başkanlığı</t>
  </si>
  <si>
    <t>Stratejik Risk</t>
  </si>
  <si>
    <t>R1</t>
  </si>
  <si>
    <t>R2</t>
  </si>
  <si>
    <t>R3</t>
  </si>
  <si>
    <t>R4</t>
  </si>
  <si>
    <t>R5</t>
  </si>
  <si>
    <t>R6</t>
  </si>
  <si>
    <t>R7</t>
  </si>
  <si>
    <t>R8</t>
  </si>
  <si>
    <t>R9</t>
  </si>
  <si>
    <t>R10</t>
  </si>
  <si>
    <t>R11</t>
  </si>
  <si>
    <t>R12</t>
  </si>
  <si>
    <t>R13</t>
  </si>
  <si>
    <t>R14</t>
  </si>
  <si>
    <t>R15</t>
  </si>
  <si>
    <t>R16</t>
  </si>
  <si>
    <t>R17</t>
  </si>
  <si>
    <t>R18</t>
  </si>
  <si>
    <t>R19</t>
  </si>
  <si>
    <t>R20</t>
  </si>
  <si>
    <t xml:space="preserve">Banka İş ve İşlemlerinin Takibi </t>
  </si>
  <si>
    <t xml:space="preserve">Kurum Taşınmazlarıyla İlgili Kira
Kontrolleri </t>
  </si>
  <si>
    <t>Kişi Borcu İşlemleri</t>
  </si>
  <si>
    <t xml:space="preserve">Sayıştay İlamına Bağlı Alacakların
Kontrolünün Sağlanması </t>
  </si>
  <si>
    <t>Taşınır Muhasebe İş ve İşlemleri</t>
  </si>
  <si>
    <t>Gelir ve Alacakların Tahsil ve Takip İşlemleri</t>
  </si>
  <si>
    <t>Muhasebe İş ve İşlemlerinde Hata
Yapılması Ve Harcama Birimlerinden Gelen Ödeme Evraklarının Hata Barındırması</t>
  </si>
  <si>
    <t xml:space="preserve">Personel SGK Giriş/Çıkış İşlemleri
</t>
  </si>
  <si>
    <t xml:space="preserve">Teminat Mektuplarına Ait İş
ve İşlemler 
</t>
  </si>
  <si>
    <t xml:space="preserve"> İcra Takibinin Yapılması</t>
  </si>
  <si>
    <t>Hazine Yardımı Talep Tablosu Hazırlanması</t>
  </si>
  <si>
    <t>Bütçe Uygulama Süreci</t>
  </si>
  <si>
    <t xml:space="preserve"> Performans Programı Hazırlama Süreci</t>
  </si>
  <si>
    <t>Performans Programı Göstergelerinin Gerçekleşme, İzleme ve Değerlendirme Süreci</t>
  </si>
  <si>
    <t>Stratejik Plan İzleme ve Değerlendirme Süreci</t>
  </si>
  <si>
    <t>Akademik ve İdari İnsan Kaynağının Kurumsal Aidiyetini Güçlendirmek</t>
  </si>
  <si>
    <t>İç ve Dış Paydaşların Karar Alma Süreçlerine Etkin Katılımını Sağlamak</t>
  </si>
  <si>
    <t xml:space="preserve">Kalite Kültürünü Yaygınlaştırmak
</t>
  </si>
  <si>
    <t>Dış paydaşların planlanan etkinliklere katılımında sürdürülebilirliğin sağlanamaması</t>
  </si>
  <si>
    <t>Kalite kültürünün içerisinde barındırdığı iş yükü nedeniyle paydaşlar tarafından dirençle karşılanması</t>
  </si>
  <si>
    <t>Kurum dışı imkanların yetersizliğinden kaynaklanan motivasyon kayıplarını önlemek adına, kamu mevzuatının izin verdiği sınırlar dahilinde iş-yaşam dengesini gözeten adil bir çalışma ortamının, kurumsal takdir mekanizmalarının ve güçlü bir birim içi dayanışma ikliminin kurulması</t>
  </si>
  <si>
    <t>Paydaş iletişim kanallarının dijitalleştirilmesi ve etkinlik takvimlerinin ortak belirlenmesi</t>
  </si>
  <si>
    <t>Kalite süreçlerinin bürokratik bir yük değil, işleri kolaylaştıran kurumsal bir kültür olarak benimsenmesini sağlamak amacıyla paydaş katılımını artıran ve direnci kıran destekleyici mekanizmaların kurulması</t>
  </si>
  <si>
    <t>Kira sözleşmelerinde belirtilen şartların ve tahsilatların incelenerek karşılaştırmasının yapılması</t>
  </si>
  <si>
    <t>Sayıştay ilamlarına bağlı alacakların, süresinde ödenmeyen veya taksit şartlarını yerine getirirmeyenler için zaman kaybetmeksizin yasal takibin başlatılması</t>
  </si>
  <si>
    <t>Alacak türlerine göre (kira, kişi borcu, idari para cezası vb.) iş akış süreçlerinin netleştirilmesi, BKMYBS'de vadesi geçen alacaklar için hukuki takip süreçlerinin gecikmeksizin başlatılması</t>
  </si>
  <si>
    <t>Uzman personel ihtiyacının karşılanmasına yönelik insan kaynakları planlamasının yapılması ve bu süreçte mevcut personelin teknik bilgi seviyesinin artırılması</t>
  </si>
  <si>
    <t>Göreve başlayan veya ayrılan personelin takibi yapılarak SGK giriş-çıkış işlemlerinin yasal süreler içerisinde yapılması</t>
  </si>
  <si>
    <t>Teminat mektuplarının üçer aylık dönemlerde kontrollerinin yapılarak BKMYBS'de eşit duruma getirilmesi, muhasebe kayıtları ile fiziki/elektronik belgeler arasında tam uyumun sağlanması</t>
  </si>
  <si>
    <t>Yasal sürelerin kaçırılması veya eksik işlem yapılması nedeniyle sorumlu personele ve kuruma rücu edecek maddi cezaların önlenmesi. İcra yazılarına ait iş süreçlerinin eksiksiz yürütülmesi</t>
  </si>
  <si>
    <t>Üniversite nakit akışının aksamasının, ödemelerin gecikmesinin ve bütçe likidite problemleri yaşanmasının önlenmesi. Hazine yardımı taleplerinin her ayın 5'ine kadar THKH sistemine girilerek hem aylık hem de 3 aylık talep edilmesi</t>
  </si>
  <si>
    <t>Cumhurbaşkanlığı Strateji Bütçe Başkanlığı tarafından yayınlanan Bütçe hazırlık sürecinin kritik aşamalarını içeren detaylı takvime uygun haraket edilmesi</t>
  </si>
  <si>
    <t>Eksik veya geç gelen birimler için geri bildirim yazısı yazılması</t>
  </si>
  <si>
    <t>Performans göstergelerinin yıl içerisindeki gerçekleşme durumlarının izlenmesi ve raporlama dönemlerinde veri eksikliğinin önlenmesi amacıyla üst yazı ve e-posta yoluyla hatırlatmalar yapılması</t>
  </si>
  <si>
    <t>Stratejik planda yer alan amaç, hedef ve göstergelerin gerçekleşme durumlarının zamanında raporlanabilmesi amacıyla kurumsal veri toplama altyapısının güçlendirilmesi</t>
  </si>
  <si>
    <t>Muhasebe Kesin Hesap ve Raporlama Şube Müdürlüğü</t>
  </si>
  <si>
    <t>Bütçe ve Performans Programı Şube Müdürlüğü</t>
  </si>
  <si>
    <t xml:space="preserve">Stratejik Planlama Şube Müdürlüğü 
</t>
  </si>
  <si>
    <t>Strateji Geliştirme Daire Başkanlığı</t>
  </si>
  <si>
    <t>Kurumun faaliyet gösterdiği coğrafi lokasyonun/bölgenin sosyo-ekonomik gelişmişlik düzeyi, merkezi ağlara uzaklığı ve yerel altyapı (ulaşım, sağlık, barınma, sosyal alanlar) yatırımlarının gelişmiş olmaması</t>
  </si>
  <si>
    <t>Kalite güvencesi çalışmalarının getirdiği yoğun iş yükünün, birimlerdeki mevcut personel sayısı ve zaman kısıtlılığı nedeniyle karşılanmasında güçlük yaşanması</t>
  </si>
  <si>
    <t>Karşılıklı fayda ve katılım süreçlerinin kurumsallaştırılamaması nedeniyle dış paydaş katılımında sürdürülebilirliğin sağlanamaması ve etkinliklerin etkililik düzeyinin düşmesi</t>
  </si>
  <si>
    <t>Banka hesap hareketlerinin gün sonunda kurum mizanıyla eşitlenmesi</t>
  </si>
  <si>
    <t>Vadesi gelen veya geciken alacaklar için yasal faiz hesaplamalarının yapılması, taksitlendirilen borçların ödeme planına uygunluğunun her ay kontrol edilmesi ve ödenmeyen borçların zaman kaybetmeden Hukuk Müşavirliği''ne devredilmesi</t>
  </si>
  <si>
    <t>Banka hesap hareketlerinin ve ekstrelerin günlük olarak kontrol edilmesi</t>
  </si>
  <si>
    <t>Kira sözleşmelerinde belirtilen şartların ve tahsilatların incelenmesi</t>
  </si>
  <si>
    <t>Sayıştay ilamlarına bağlı alacakların, süresinde ödenmeyen veya taksit şartlarını yerine getirirmeyenlerin tespit edilmesi</t>
  </si>
  <si>
    <t>Vadesi gelen veya geciken alacaklar için yasal faiz hesaplamalarının yapılması, taksitlendirilen borçların ödeme planına uygunluğunun her ay kontrol edilmesi</t>
  </si>
  <si>
    <t xml:space="preserve">Taşınır işlemlerinin satınalma, birimler arası devir, hurdaya ayırma ve hurdaların satışı vb. işlemlerin mevzuat kapsamında yapılması yılsonu sayımlarının yapılarak muhasebe kayıtları ile ambar mevcutlarının karşılaştırılması </t>
  </si>
  <si>
    <t>Taşınır işlemlerinin satınalma, birimler arası devir, hurdaya ayırma ve hurdaların satışı vb. işlemlerin mevzuat kapsamında yapılarak yılsonu sayımlarının kontrol edilmesi</t>
  </si>
  <si>
    <t>Alacak türlerine göre (kira, kişi borcu, idari para cezası vb.) iş akış süreçlerinin incelenmesi</t>
  </si>
  <si>
    <t>Uzman personel ihtiyacının karşılanmasına yönelik insan kaynakları planlamasının tespit edilmesi</t>
  </si>
  <si>
    <t>Göreve başlayan veya ayrılan personelin takibinin yapılması</t>
  </si>
  <si>
    <t>Teminat mektuplarının üçer aylık dönemlerde kontrollerinin yapılması</t>
  </si>
  <si>
    <t>Yasal sürelerin kaçırılması veya eksik işlem yapılması nedeniyle sorumlu personele ve kuruma rücu edecek maddi cezaların tespit edilmesi</t>
  </si>
  <si>
    <t>Üniversite nakit akışının aksamasının, ödemelerin gecikmesinin ve bütçe likidite problemleri yaşanmasının önlenmesi</t>
  </si>
  <si>
    <t>Bütçe hazırlık sürecinin kritik aşamalarını yerine getirmek</t>
  </si>
  <si>
    <t>Performans Programı hazırlanması sürecinde birim bazlı takibin yapılması</t>
  </si>
  <si>
    <t>Özel Bütçeli Kurumlar Detaylı Hesap Planında yer alan hesap kodlarına göre tahsilat kayıtlarının ilgili birimlere yapılması</t>
  </si>
  <si>
    <t xml:space="preserve">
Bütçe kaynaklarının verimli kullanılmasının sağlanması, ödenek üstü harcamaların engellenmesi ve mali işlemlerin bütçe kanunları ile mevzuata tam uyumlu yürütülmesi</t>
  </si>
  <si>
    <t>Hesap kodlarına göre tahsilat kayıtlarının takibinin yapılması</t>
  </si>
  <si>
    <t>Bütçe uygulama süreçlerinin takinin yapılması</t>
  </si>
  <si>
    <t>Performans göstergelerinin yıl içerisindeki gerçekleşme durumlarının tespit edilmesi</t>
  </si>
  <si>
    <t>Stratejik planda yer alan amaç, hedef ve göstergelerin gerçekleşme durumlarının tespit edilmesi</t>
  </si>
  <si>
    <t>Birim personelinin motivasyon, iş yaşam dengesinin gözetilmesi</t>
  </si>
  <si>
    <t>Dış paydaş katılımında sürdürülebilirliğin takibinin yapılması</t>
  </si>
  <si>
    <t>Birim personelinin kalite süreçlerine ve büro işlerine olan katılımın tespit edilmesi</t>
  </si>
  <si>
    <t>Düşük</t>
  </si>
  <si>
    <t>Kurum dışı faktörlerin (ulaşım, sağlık, eğitim, sosyo-kültürel imkanlar vb.) kurumsal aidiyeti olumsuz etkilemesi</t>
  </si>
  <si>
    <t>Banka hesaplarının kontrol aralıklarının uzun tutulması, 
Tek Hazine Kurumlar Hesabına aktarım işlem süresinin gecikmesi</t>
  </si>
  <si>
    <t>Kira sözleşmelerinde yer alan ödeme vadelerinin takvimsel olarak izlenmemesi, mizan kayıtları ile tahsilatların aylık olarak karşılaştırılmaması</t>
  </si>
  <si>
    <t>Kişi borcu kararı verilen ilgililerin adres/iletişim bilgilerinin güncel tutulmaması, tebligat süreçlerinin aksaması ve borç takibinin periyodik yapılmaması</t>
  </si>
  <si>
    <t>Gelen ilam bildirimlerinin ilgili birimlere tebliğ ve kesinleşme aşamalarının takibinde koordinasyon ve merkezi kontrol mekanizması eksikliği</t>
  </si>
  <si>
    <t xml:space="preserve">Yıl içinde gerçekleşen devretme ve devralmalara ilişkin taşınır işlem fişlerinin zamanında muhasebe birimine gönderilmemesi </t>
  </si>
  <si>
    <t>Birimlerin muhasebe evraklarını hatalı göndermesi sonucuda muhasebe birimi tarafından hataların farkedilmeden ödemesinin yapılması</t>
  </si>
  <si>
    <t>Göreve başlama/ilişik kesme (istifa, nakil vb.) onaylarının zamanında tebliğ edilmemesi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</si>
</sst>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1"/>
      <color theme="1"/>
      <name val="Times New Roman"/>
      <family val="1"/>
      <charset val="162"/>
    </font>
    <font>
      <b/>
      <sz val="11"/>
      <color theme="1"/>
      <name val="Times New Roman"/>
      <family val="1"/>
      <charset val="162"/>
    </font>
    <font>
      <b/>
      <sz val="12"/>
      <color theme="1"/>
      <name val="Times New Roman"/>
      <family val="1"/>
      <charset val="162"/>
    </font>
    <font>
      <sz val="11"/>
      <color theme="0"/>
      <name val="Times New Roman"/>
      <family val="1"/>
      <charset val="162"/>
    </font>
    <font>
      <b/>
      <i/>
      <sz val="11"/>
      <color theme="0"/>
      <name val="Times New Roman"/>
      <family val="1"/>
      <charset val="162"/>
    </font>
    <font>
      <b/>
      <i/>
      <sz val="9"/>
      <color rgb="FFFFFF00"/>
      <name val="Times New Roman"/>
      <family val="1"/>
      <charset val="162"/>
    </font>
    <font>
      <sz val="11"/>
      <color indexed="8"/>
      <name val="Times New Roman"/>
      <family val="1"/>
      <charset val="162"/>
    </font>
    <font>
      <b/>
      <sz val="11"/>
      <name val="Times New Roman"/>
      <family val="1"/>
      <charset val="162"/>
    </font>
    <font>
      <sz val="10"/>
      <color theme="1"/>
      <name val="Times New Roman"/>
      <family val="1"/>
      <charset val="162"/>
    </font>
    <font>
      <sz val="10"/>
      <name val="Times New Roman"/>
      <family val="1"/>
      <charset val="162"/>
    </font>
    <font>
      <sz val="10"/>
      <color rgb="FFFF0000"/>
      <name val="Times New Roman"/>
      <family val="1"/>
      <charset val="162"/>
    </font>
    <font>
      <sz val="8"/>
      <name val="Times New Roman"/>
      <family val="1"/>
      <charset val="162"/>
    </font>
    <font>
      <sz val="8"/>
      <color indexed="8"/>
      <name val="Times New Roman"/>
      <family val="1"/>
      <charset val="162"/>
    </font>
    <font>
      <sz val="10"/>
      <color theme="1"/>
      <name val="Calibri"/>
      <family val="2"/>
      <scheme val="minor"/>
    </font>
    <font>
      <b/>
      <sz val="10"/>
      <name val="Times New Roman"/>
      <family val="1"/>
      <charset val="162"/>
    </font>
  </fonts>
  <fills count="10">
    <fill>
      <patternFill patternType="none"/>
    </fill>
    <fill>
      <patternFill patternType="gray125"/>
    </fill>
    <fill>
      <patternFill patternType="solid">
        <fgColor rgb="FFFF0000"/>
        <bgColor indexed="64"/>
      </patternFill>
    </fill>
    <fill>
      <patternFill patternType="mediumGray">
        <fgColor theme="1"/>
        <bgColor rgb="FFFF0000"/>
      </patternFill>
    </fill>
    <fill>
      <patternFill patternType="mediumGray">
        <fgColor theme="1"/>
        <bgColor theme="0"/>
      </patternFill>
    </fill>
    <fill>
      <patternFill patternType="solid">
        <fgColor theme="5"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3">
    <xf numFmtId="0" fontId="0" fillId="0" borderId="0"/>
    <xf numFmtId="0" fontId="14" fillId="0" borderId="0"/>
    <xf numFmtId="0" fontId="14" fillId="0" borderId="0"/>
  </cellStyleXfs>
  <cellXfs count="55">
    <xf numFmtId="0" fontId="0" fillId="0" borderId="0" xfId="0"/>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vertical="center" wrapText="1"/>
      <protection locked="0"/>
    </xf>
    <xf numFmtId="0" fontId="5" fillId="4" borderId="3" xfId="0" applyFont="1" applyFill="1" applyBorder="1" applyAlignment="1" applyProtection="1">
      <alignment vertical="center" wrapText="1"/>
      <protection locked="0"/>
    </xf>
    <xf numFmtId="0" fontId="5" fillId="2" borderId="8" xfId="0"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4" borderId="0" xfId="0" applyFont="1" applyFill="1" applyAlignment="1" applyProtection="1">
      <alignment vertical="center" wrapText="1"/>
      <protection locked="0"/>
    </xf>
    <xf numFmtId="0" fontId="5" fillId="5" borderId="9"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7" xfId="0" applyFont="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4" fontId="7" fillId="0" borderId="7" xfId="0" applyNumberFormat="1" applyFont="1" applyBorder="1" applyAlignment="1" applyProtection="1">
      <alignment horizontal="center" vertical="center" wrapText="1"/>
      <protection locked="0"/>
    </xf>
    <xf numFmtId="0" fontId="8" fillId="0" borderId="7" xfId="0" applyFont="1" applyBorder="1" applyAlignment="1">
      <alignment horizontal="center" vertical="center" wrapText="1"/>
    </xf>
    <xf numFmtId="164" fontId="8" fillId="0" borderId="7" xfId="0" applyNumberFormat="1" applyFont="1" applyBorder="1" applyAlignment="1">
      <alignment horizontal="center" vertical="center" wrapText="1"/>
    </xf>
    <xf numFmtId="164" fontId="8" fillId="8" borderId="7" xfId="0" applyNumberFormat="1" applyFont="1" applyFill="1" applyBorder="1" applyAlignment="1">
      <alignment horizontal="center" vertical="center" wrapText="1"/>
    </xf>
    <xf numFmtId="4" fontId="1" fillId="0" borderId="7" xfId="0" applyNumberFormat="1" applyFont="1" applyBorder="1" applyAlignment="1" applyProtection="1">
      <alignment vertical="center" wrapText="1"/>
      <protection locked="0"/>
    </xf>
    <xf numFmtId="0" fontId="9" fillId="0" borderId="7" xfId="0" applyFont="1" applyBorder="1" applyAlignment="1">
      <alignment horizontal="left" vertical="center" wrapText="1"/>
    </xf>
    <xf numFmtId="0" fontId="12" fillId="9" borderId="7" xfId="0" applyFont="1" applyFill="1" applyBorder="1" applyAlignment="1">
      <alignment horizontal="center" vertical="center" wrapText="1"/>
    </xf>
    <xf numFmtId="0" fontId="15" fillId="0" borderId="7" xfId="0" applyFont="1" applyBorder="1" applyAlignment="1">
      <alignment horizontal="center" vertical="center" wrapText="1"/>
    </xf>
    <xf numFmtId="164" fontId="15" fillId="0" borderId="7" xfId="0" applyNumberFormat="1" applyFont="1" applyBorder="1" applyAlignment="1">
      <alignment horizontal="center" vertical="center" wrapText="1"/>
    </xf>
    <xf numFmtId="0" fontId="1" fillId="9" borderId="7" xfId="0" applyFont="1" applyFill="1" applyBorder="1" applyAlignment="1" applyProtection="1">
      <alignment horizontal="left" vertical="center" wrapText="1"/>
      <protection locked="0"/>
    </xf>
    <xf numFmtId="1" fontId="13" fillId="0" borderId="7" xfId="0" applyNumberFormat="1" applyFont="1" applyBorder="1" applyAlignment="1">
      <alignment horizontal="center" vertical="center" wrapText="1"/>
    </xf>
    <xf numFmtId="1" fontId="13" fillId="8" borderId="7"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9" fillId="9" borderId="7" xfId="0" applyFont="1" applyFill="1" applyBorder="1" applyAlignment="1">
      <alignment horizontal="left" vertical="center" wrapText="1"/>
    </xf>
    <xf numFmtId="0" fontId="10" fillId="9" borderId="7" xfId="0" applyFont="1" applyFill="1" applyBorder="1" applyAlignment="1">
      <alignment horizontal="center" vertical="center"/>
    </xf>
    <xf numFmtId="0" fontId="9" fillId="0" borderId="0" xfId="0" applyFont="1" applyAlignment="1">
      <alignment vertical="center" wrapText="1"/>
    </xf>
    <xf numFmtId="49" fontId="10" fillId="9" borderId="7" xfId="0" applyNumberFormat="1" applyFont="1" applyFill="1" applyBorder="1" applyAlignment="1">
      <alignment horizontal="center" vertical="center" wrapText="1"/>
    </xf>
    <xf numFmtId="49" fontId="10" fillId="9" borderId="12" xfId="0" applyNumberFormat="1" applyFont="1" applyFill="1" applyBorder="1" applyAlignment="1">
      <alignment horizontal="center" vertical="center" wrapText="1"/>
    </xf>
    <xf numFmtId="49" fontId="9" fillId="9" borderId="7" xfId="0" applyNumberFormat="1" applyFont="1" applyFill="1" applyBorder="1" applyAlignment="1">
      <alignment horizontal="center" vertical="center" wrapText="1"/>
    </xf>
    <xf numFmtId="49" fontId="9" fillId="9" borderId="12" xfId="0" applyNumberFormat="1"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cellXfs>
  <cellStyles count="3">
    <cellStyle name="Normal" xfId="0" builtinId="0"/>
    <cellStyle name="Normal 2" xfId="2"/>
    <cellStyle name="Normal 3" xfId="1"/>
  </cellStyles>
  <dxfs count="16">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
  <sheetViews>
    <sheetView tabSelected="1" view="pageBreakPreview" zoomScale="60" zoomScaleNormal="100" workbookViewId="0">
      <selection activeCell="J8" sqref="J8"/>
    </sheetView>
  </sheetViews>
  <sheetFormatPr defaultColWidth="8.85546875" defaultRowHeight="15" x14ac:dyDescent="0.25"/>
  <cols>
    <col min="1" max="1" width="4.42578125" style="1" customWidth="1"/>
    <col min="2" max="2" width="28.42578125" style="2" customWidth="1"/>
    <col min="3" max="3" width="1.42578125" style="2" customWidth="1"/>
    <col min="4" max="4" width="10.85546875" style="2" bestFit="1" customWidth="1"/>
    <col min="5" max="8" width="15" style="2" customWidth="1"/>
    <col min="9" max="10" width="30" style="2" customWidth="1"/>
    <col min="11" max="11" width="13.85546875" style="2" customWidth="1"/>
    <col min="12" max="12" width="1" style="2" customWidth="1"/>
    <col min="13" max="14" width="10.42578125" style="2" customWidth="1"/>
    <col min="15" max="15" width="13.7109375" style="2" customWidth="1"/>
    <col min="16" max="16" width="14.28515625" style="2" customWidth="1"/>
    <col min="17" max="17" width="32.140625" style="2" bestFit="1" customWidth="1"/>
    <col min="18" max="22" width="19.85546875" style="2" customWidth="1"/>
    <col min="23" max="23" width="1.42578125" style="2" customWidth="1"/>
    <col min="24" max="24" width="17.85546875" style="2" customWidth="1"/>
    <col min="25" max="25" width="30.85546875" style="2" customWidth="1"/>
    <col min="26" max="26" width="18.85546875" style="2" customWidth="1"/>
    <col min="27" max="28" width="13.85546875" style="2" customWidth="1"/>
    <col min="29" max="29" width="1.28515625" style="2" customWidth="1"/>
    <col min="30" max="32" width="13" style="2" customWidth="1"/>
    <col min="33" max="33" width="21.140625" style="2" customWidth="1"/>
    <col min="34" max="35" width="11.42578125" style="2" customWidth="1"/>
    <col min="36" max="36" width="20.140625" style="2" customWidth="1"/>
    <col min="37" max="37" width="17.140625" style="2" bestFit="1" customWidth="1"/>
    <col min="38" max="38" width="20.42578125" style="2" bestFit="1" customWidth="1"/>
    <col min="39" max="39" width="22.42578125" style="2" bestFit="1" customWidth="1"/>
    <col min="40" max="40" width="1.7109375" style="2" customWidth="1"/>
    <col min="41" max="16384" width="8.85546875" style="2"/>
  </cols>
  <sheetData>
    <row r="1" spans="1:36" x14ac:dyDescent="0.25">
      <c r="B1" s="42" t="s">
        <v>78</v>
      </c>
      <c r="C1" s="42"/>
      <c r="D1" s="42"/>
      <c r="E1" s="42"/>
      <c r="F1" s="42"/>
      <c r="G1" s="42"/>
      <c r="H1" s="42"/>
    </row>
    <row r="2" spans="1:36" ht="16.5" thickBot="1" x14ac:dyDescent="0.3">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row>
    <row r="3" spans="1:36" ht="15.75" thickBot="1" x14ac:dyDescent="0.3">
      <c r="A3" s="44" t="s">
        <v>1</v>
      </c>
      <c r="B3" s="3" t="s">
        <v>2</v>
      </c>
      <c r="C3" s="4"/>
      <c r="D3" s="46" t="s">
        <v>3</v>
      </c>
      <c r="E3" s="47"/>
      <c r="F3" s="47"/>
      <c r="G3" s="47"/>
      <c r="H3" s="47"/>
      <c r="I3" s="47"/>
      <c r="J3" s="47"/>
      <c r="K3" s="48"/>
      <c r="L3" s="5"/>
      <c r="M3" s="49" t="s">
        <v>4</v>
      </c>
      <c r="N3" s="50"/>
      <c r="O3" s="50"/>
      <c r="P3" s="50"/>
      <c r="Q3" s="50"/>
      <c r="R3" s="50"/>
      <c r="S3" s="50"/>
      <c r="T3" s="50"/>
      <c r="U3" s="50"/>
      <c r="V3" s="50"/>
      <c r="W3" s="5"/>
      <c r="X3" s="51" t="s">
        <v>5</v>
      </c>
      <c r="Y3" s="52"/>
      <c r="Z3" s="52"/>
      <c r="AA3" s="53"/>
      <c r="AB3" s="54"/>
      <c r="AC3" s="5"/>
      <c r="AD3" s="39" t="s">
        <v>6</v>
      </c>
      <c r="AE3" s="40"/>
      <c r="AF3" s="40"/>
      <c r="AG3" s="40"/>
      <c r="AH3" s="40"/>
      <c r="AI3" s="40"/>
      <c r="AJ3" s="41"/>
    </row>
    <row r="4" spans="1:36" ht="90" x14ac:dyDescent="0.25">
      <c r="A4" s="45"/>
      <c r="B4" s="6" t="s">
        <v>7</v>
      </c>
      <c r="C4" s="7"/>
      <c r="D4" s="8" t="s">
        <v>8</v>
      </c>
      <c r="E4" s="9" t="s">
        <v>9</v>
      </c>
      <c r="F4" s="9" t="s">
        <v>10</v>
      </c>
      <c r="G4" s="9" t="s">
        <v>11</v>
      </c>
      <c r="H4" s="9" t="s">
        <v>12</v>
      </c>
      <c r="I4" s="9" t="s">
        <v>13</v>
      </c>
      <c r="J4" s="9" t="s">
        <v>14</v>
      </c>
      <c r="K4" s="10" t="s">
        <v>15</v>
      </c>
      <c r="L4" s="11"/>
      <c r="M4" s="12" t="s">
        <v>16</v>
      </c>
      <c r="N4" s="13" t="s">
        <v>17</v>
      </c>
      <c r="O4" s="13" t="s">
        <v>18</v>
      </c>
      <c r="P4" s="13" t="s">
        <v>19</v>
      </c>
      <c r="Q4" s="13" t="s">
        <v>20</v>
      </c>
      <c r="R4" s="13" t="s">
        <v>21</v>
      </c>
      <c r="S4" s="13" t="s">
        <v>22</v>
      </c>
      <c r="T4" s="13" t="s">
        <v>23</v>
      </c>
      <c r="U4" s="13" t="s">
        <v>24</v>
      </c>
      <c r="V4" s="13" t="s">
        <v>25</v>
      </c>
      <c r="W4" s="11"/>
      <c r="X4" s="14" t="s">
        <v>26</v>
      </c>
      <c r="Y4" s="14" t="s">
        <v>27</v>
      </c>
      <c r="Z4" s="14" t="s">
        <v>28</v>
      </c>
      <c r="AA4" s="14" t="s">
        <v>29</v>
      </c>
      <c r="AB4" s="14" t="s">
        <v>30</v>
      </c>
      <c r="AC4" s="11"/>
      <c r="AD4" s="15" t="s">
        <v>31</v>
      </c>
      <c r="AE4" s="15" t="s">
        <v>32</v>
      </c>
      <c r="AF4" s="15" t="s">
        <v>33</v>
      </c>
      <c r="AG4" s="15" t="s">
        <v>34</v>
      </c>
      <c r="AH4" s="15" t="s">
        <v>35</v>
      </c>
      <c r="AI4" s="15" t="s">
        <v>36</v>
      </c>
      <c r="AJ4" s="15" t="s">
        <v>37</v>
      </c>
    </row>
    <row r="5" spans="1:36" ht="51" x14ac:dyDescent="0.25">
      <c r="A5" s="16">
        <v>1</v>
      </c>
      <c r="B5" s="31" t="s">
        <v>100</v>
      </c>
      <c r="C5" s="11"/>
      <c r="D5" s="33" t="s">
        <v>80</v>
      </c>
      <c r="E5" s="28" t="s">
        <v>39</v>
      </c>
      <c r="F5" s="31" t="s">
        <v>40</v>
      </c>
      <c r="G5" s="31" t="s">
        <v>41</v>
      </c>
      <c r="H5" s="31" t="s">
        <v>71</v>
      </c>
      <c r="I5" s="24" t="s">
        <v>44</v>
      </c>
      <c r="J5" s="24" t="s">
        <v>169</v>
      </c>
      <c r="K5" s="24">
        <v>2022</v>
      </c>
      <c r="L5" s="18"/>
      <c r="M5" s="29">
        <v>2</v>
      </c>
      <c r="N5" s="19">
        <v>3</v>
      </c>
      <c r="O5" s="26">
        <f>M5*N5</f>
        <v>6</v>
      </c>
      <c r="P5" s="27" t="str">
        <f>IF(O5&lt;3,"ÇOK DÜŞÜK",IF(O5&lt;6,"DÜŞÜK",IF(O5&lt;12,"ORTA",IF(O5&lt;20," YÜKSEK",IF(O5&lt;26,"ÇOK YÜKSEK")))))</f>
        <v>ORTA</v>
      </c>
      <c r="Q5" s="32" t="s">
        <v>144</v>
      </c>
      <c r="R5" s="24" t="s">
        <v>72</v>
      </c>
      <c r="S5" s="25">
        <f>IF(R5="Yeterli",0.1,IF(R5="Zayıf",0.8, IF(R5="Kısmen Yeterli", 0.4, IF(R5="Yeterli Değil",1))))</f>
        <v>0.1</v>
      </c>
      <c r="T5" s="24" t="s">
        <v>73</v>
      </c>
      <c r="U5" s="20">
        <f>O5*S5</f>
        <v>0.60000000000000009</v>
      </c>
      <c r="V5" s="22" t="str">
        <f>IF(U5&lt;3,"ÇOK DÜŞÜK",IF(U5&lt;6,"DÜŞÜK",IF(U5&lt;12,"ORTA",IF(U5&lt;20," YÜKSEK",IF(U5&lt;26,"ÇOK YÜKSEK")))))</f>
        <v>ÇOK DÜŞÜK</v>
      </c>
      <c r="W5" s="18"/>
      <c r="X5" s="24" t="s">
        <v>74</v>
      </c>
      <c r="Y5" s="31" t="s">
        <v>142</v>
      </c>
      <c r="Z5" s="31" t="s">
        <v>135</v>
      </c>
      <c r="AA5" s="35" t="s">
        <v>76</v>
      </c>
      <c r="AB5" s="36" t="s">
        <v>77</v>
      </c>
      <c r="AC5" s="18"/>
      <c r="AD5" s="17" t="s">
        <v>75</v>
      </c>
      <c r="AE5" s="17" t="s">
        <v>75</v>
      </c>
      <c r="AF5" s="17" t="s">
        <v>75</v>
      </c>
      <c r="AG5" s="17"/>
      <c r="AH5" s="23"/>
      <c r="AI5" s="23"/>
      <c r="AJ5" s="17" t="s">
        <v>38</v>
      </c>
    </row>
    <row r="6" spans="1:36" ht="63.75" x14ac:dyDescent="0.25">
      <c r="A6" s="16">
        <v>2</v>
      </c>
      <c r="B6" s="31" t="s">
        <v>101</v>
      </c>
      <c r="C6" s="11"/>
      <c r="D6" s="33" t="s">
        <v>81</v>
      </c>
      <c r="E6" s="28" t="s">
        <v>39</v>
      </c>
      <c r="F6" s="31" t="s">
        <v>40</v>
      </c>
      <c r="G6" s="31" t="s">
        <v>41</v>
      </c>
      <c r="H6" s="31" t="s">
        <v>71</v>
      </c>
      <c r="I6" s="24" t="s">
        <v>45</v>
      </c>
      <c r="J6" s="24" t="s">
        <v>170</v>
      </c>
      <c r="K6" s="24">
        <v>2022</v>
      </c>
      <c r="L6" s="18"/>
      <c r="M6" s="30">
        <v>2</v>
      </c>
      <c r="N6" s="19">
        <v>3</v>
      </c>
      <c r="O6" s="26">
        <f t="shared" ref="O6:O21" si="0">M6*N6</f>
        <v>6</v>
      </c>
      <c r="P6" s="27" t="str">
        <f t="shared" ref="P6:P21" si="1">IF(O6&lt;3,"ÇOK DÜŞÜK",IF(O6&lt;6,"DÜŞÜK",IF(O6&lt;12,"ORTA",IF(O6&lt;20," YÜKSEK",IF(O6&lt;26,"ÇOK YÜKSEK")))))</f>
        <v>ORTA</v>
      </c>
      <c r="Q6" s="32" t="s">
        <v>145</v>
      </c>
      <c r="R6" s="24" t="s">
        <v>72</v>
      </c>
      <c r="S6" s="25">
        <f t="shared" ref="S6:S24" si="2">IF(R6="Yeterli",0.1,IF(R6="Zayıf",0.8, IF(R6="Kısmen Yeterli", 0.4, IF(R6="Yeterli Değil",1))))</f>
        <v>0.1</v>
      </c>
      <c r="T6" s="24" t="s">
        <v>73</v>
      </c>
      <c r="U6" s="20">
        <f t="shared" ref="U6:U24" si="3">O6*S6</f>
        <v>0.60000000000000009</v>
      </c>
      <c r="V6" s="22" t="str">
        <f t="shared" ref="V6:V24" si="4">IF(U6&lt;3,"ÇOK DÜŞÜK",IF(U6&lt;6,"DÜŞÜK",IF(U6&lt;12,"ORTA",IF(U6&lt;20," YÜKSEK",IF(U6&lt;26,"ÇOK YÜKSEK")))))</f>
        <v>ÇOK DÜŞÜK</v>
      </c>
      <c r="W6" s="18"/>
      <c r="X6" s="24" t="s">
        <v>74</v>
      </c>
      <c r="Y6" s="31" t="s">
        <v>123</v>
      </c>
      <c r="Z6" s="31" t="s">
        <v>135</v>
      </c>
      <c r="AA6" s="35" t="s">
        <v>76</v>
      </c>
      <c r="AB6" s="36" t="s">
        <v>77</v>
      </c>
      <c r="AC6" s="18"/>
      <c r="AD6" s="17" t="s">
        <v>75</v>
      </c>
      <c r="AE6" s="17" t="s">
        <v>75</v>
      </c>
      <c r="AF6" s="17" t="s">
        <v>75</v>
      </c>
      <c r="AG6" s="17"/>
      <c r="AH6" s="23"/>
      <c r="AI6" s="23"/>
      <c r="AJ6" s="17" t="s">
        <v>38</v>
      </c>
    </row>
    <row r="7" spans="1:36" ht="89.25" x14ac:dyDescent="0.25">
      <c r="A7" s="16">
        <v>3</v>
      </c>
      <c r="B7" s="24" t="s">
        <v>102</v>
      </c>
      <c r="C7" s="11"/>
      <c r="D7" s="33" t="s">
        <v>82</v>
      </c>
      <c r="E7" s="28" t="s">
        <v>39</v>
      </c>
      <c r="F7" s="24" t="s">
        <v>40</v>
      </c>
      <c r="G7" s="24" t="s">
        <v>41</v>
      </c>
      <c r="H7" s="24" t="s">
        <v>71</v>
      </c>
      <c r="I7" s="24" t="s">
        <v>46</v>
      </c>
      <c r="J7" s="24" t="s">
        <v>171</v>
      </c>
      <c r="K7" s="24">
        <v>2022</v>
      </c>
      <c r="L7" s="18"/>
      <c r="M7" s="29">
        <v>2</v>
      </c>
      <c r="N7" s="19">
        <v>5</v>
      </c>
      <c r="O7" s="26">
        <f t="shared" si="0"/>
        <v>10</v>
      </c>
      <c r="P7" s="27" t="str">
        <f t="shared" si="1"/>
        <v>ORTA</v>
      </c>
      <c r="Q7" s="32" t="s">
        <v>147</v>
      </c>
      <c r="R7" s="24" t="s">
        <v>72</v>
      </c>
      <c r="S7" s="25">
        <f t="shared" si="2"/>
        <v>0.1</v>
      </c>
      <c r="T7" s="24" t="s">
        <v>73</v>
      </c>
      <c r="U7" s="20">
        <f t="shared" si="3"/>
        <v>1</v>
      </c>
      <c r="V7" s="21" t="str">
        <f t="shared" si="4"/>
        <v>ÇOK DÜŞÜK</v>
      </c>
      <c r="W7" s="18"/>
      <c r="X7" s="24" t="s">
        <v>74</v>
      </c>
      <c r="Y7" s="24" t="s">
        <v>143</v>
      </c>
      <c r="Z7" s="24" t="s">
        <v>135</v>
      </c>
      <c r="AA7" s="37" t="s">
        <v>76</v>
      </c>
      <c r="AB7" s="38" t="s">
        <v>77</v>
      </c>
      <c r="AC7" s="18"/>
      <c r="AD7" s="17" t="s">
        <v>75</v>
      </c>
      <c r="AE7" s="17" t="s">
        <v>75</v>
      </c>
      <c r="AF7" s="17" t="s">
        <v>75</v>
      </c>
      <c r="AG7" s="17"/>
      <c r="AH7" s="23"/>
      <c r="AI7" s="23"/>
      <c r="AJ7" s="17" t="s">
        <v>38</v>
      </c>
    </row>
    <row r="8" spans="1:36" ht="63.75" x14ac:dyDescent="0.25">
      <c r="A8" s="16">
        <v>4</v>
      </c>
      <c r="B8" s="24" t="s">
        <v>103</v>
      </c>
      <c r="C8" s="11"/>
      <c r="D8" s="33" t="s">
        <v>83</v>
      </c>
      <c r="E8" s="28" t="s">
        <v>39</v>
      </c>
      <c r="F8" s="24" t="s">
        <v>40</v>
      </c>
      <c r="G8" s="24" t="s">
        <v>41</v>
      </c>
      <c r="H8" s="24" t="s">
        <v>71</v>
      </c>
      <c r="I8" s="24" t="s">
        <v>47</v>
      </c>
      <c r="J8" s="24" t="s">
        <v>172</v>
      </c>
      <c r="K8" s="24">
        <v>2022</v>
      </c>
      <c r="L8" s="18"/>
      <c r="M8" s="30">
        <v>2</v>
      </c>
      <c r="N8" s="19">
        <v>3</v>
      </c>
      <c r="O8" s="26">
        <f t="shared" si="0"/>
        <v>6</v>
      </c>
      <c r="P8" s="27" t="str">
        <f t="shared" si="1"/>
        <v>ORTA</v>
      </c>
      <c r="Q8" s="32" t="s">
        <v>146</v>
      </c>
      <c r="R8" s="24" t="s">
        <v>72</v>
      </c>
      <c r="S8" s="25">
        <f t="shared" si="2"/>
        <v>0.1</v>
      </c>
      <c r="T8" s="24" t="s">
        <v>73</v>
      </c>
      <c r="U8" s="20">
        <f t="shared" si="3"/>
        <v>0.60000000000000009</v>
      </c>
      <c r="V8" s="22" t="str">
        <f t="shared" si="4"/>
        <v>ÇOK DÜŞÜK</v>
      </c>
      <c r="W8" s="18"/>
      <c r="X8" s="24" t="s">
        <v>74</v>
      </c>
      <c r="Y8" s="24" t="s">
        <v>124</v>
      </c>
      <c r="Z8" s="24" t="s">
        <v>135</v>
      </c>
      <c r="AA8" s="37" t="s">
        <v>76</v>
      </c>
      <c r="AB8" s="38" t="s">
        <v>77</v>
      </c>
      <c r="AC8" s="18"/>
      <c r="AD8" s="17" t="s">
        <v>75</v>
      </c>
      <c r="AE8" s="17" t="s">
        <v>75</v>
      </c>
      <c r="AF8" s="17" t="s">
        <v>75</v>
      </c>
      <c r="AG8" s="17"/>
      <c r="AH8" s="23"/>
      <c r="AI8" s="23"/>
      <c r="AJ8" s="17" t="s">
        <v>38</v>
      </c>
    </row>
    <row r="9" spans="1:36" ht="89.25" x14ac:dyDescent="0.25">
      <c r="A9" s="16">
        <v>5</v>
      </c>
      <c r="B9" s="24" t="s">
        <v>104</v>
      </c>
      <c r="C9" s="11"/>
      <c r="D9" s="33" t="s">
        <v>84</v>
      </c>
      <c r="E9" s="28" t="s">
        <v>39</v>
      </c>
      <c r="F9" s="24" t="s">
        <v>40</v>
      </c>
      <c r="G9" s="24" t="s">
        <v>41</v>
      </c>
      <c r="H9" s="24" t="s">
        <v>71</v>
      </c>
      <c r="I9" s="24" t="s">
        <v>48</v>
      </c>
      <c r="J9" s="24" t="s">
        <v>173</v>
      </c>
      <c r="K9" s="24">
        <v>2022</v>
      </c>
      <c r="L9" s="18"/>
      <c r="M9" s="29">
        <v>3</v>
      </c>
      <c r="N9" s="19">
        <v>3</v>
      </c>
      <c r="O9" s="26">
        <f t="shared" si="0"/>
        <v>9</v>
      </c>
      <c r="P9" s="27" t="str">
        <f t="shared" si="1"/>
        <v>ORTA</v>
      </c>
      <c r="Q9" s="32" t="s">
        <v>149</v>
      </c>
      <c r="R9" s="24" t="s">
        <v>72</v>
      </c>
      <c r="S9" s="25">
        <f t="shared" si="2"/>
        <v>0.1</v>
      </c>
      <c r="T9" s="24" t="s">
        <v>73</v>
      </c>
      <c r="U9" s="20">
        <f t="shared" si="3"/>
        <v>0.9</v>
      </c>
      <c r="V9" s="21" t="str">
        <f t="shared" si="4"/>
        <v>ÇOK DÜŞÜK</v>
      </c>
      <c r="W9" s="18"/>
      <c r="X9" s="24" t="s">
        <v>74</v>
      </c>
      <c r="Y9" s="24" t="s">
        <v>148</v>
      </c>
      <c r="Z9" s="24" t="s">
        <v>135</v>
      </c>
      <c r="AA9" s="37" t="s">
        <v>76</v>
      </c>
      <c r="AB9" s="38" t="s">
        <v>77</v>
      </c>
      <c r="AC9" s="18"/>
      <c r="AD9" s="17" t="s">
        <v>75</v>
      </c>
      <c r="AE9" s="17" t="s">
        <v>75</v>
      </c>
      <c r="AF9" s="17" t="s">
        <v>75</v>
      </c>
      <c r="AG9" s="17"/>
      <c r="AH9" s="23"/>
      <c r="AI9" s="23"/>
      <c r="AJ9" s="17" t="s">
        <v>38</v>
      </c>
    </row>
    <row r="10" spans="1:36" ht="76.5" x14ac:dyDescent="0.25">
      <c r="A10" s="16">
        <v>6</v>
      </c>
      <c r="B10" s="24" t="s">
        <v>105</v>
      </c>
      <c r="C10" s="11"/>
      <c r="D10" s="33" t="s">
        <v>85</v>
      </c>
      <c r="E10" s="28" t="s">
        <v>39</v>
      </c>
      <c r="F10" s="24" t="s">
        <v>40</v>
      </c>
      <c r="G10" s="24" t="s">
        <v>41</v>
      </c>
      <c r="H10" s="24" t="s">
        <v>71</v>
      </c>
      <c r="I10" s="24" t="s">
        <v>49</v>
      </c>
      <c r="J10" s="24" t="s">
        <v>51</v>
      </c>
      <c r="K10" s="24">
        <v>2022</v>
      </c>
      <c r="L10" s="18"/>
      <c r="M10" s="29">
        <v>2</v>
      </c>
      <c r="N10" s="19">
        <v>5</v>
      </c>
      <c r="O10" s="26">
        <f t="shared" si="0"/>
        <v>10</v>
      </c>
      <c r="P10" s="27" t="str">
        <f t="shared" si="1"/>
        <v>ORTA</v>
      </c>
      <c r="Q10" s="32" t="s">
        <v>150</v>
      </c>
      <c r="R10" s="24" t="s">
        <v>72</v>
      </c>
      <c r="S10" s="25">
        <f t="shared" si="2"/>
        <v>0.1</v>
      </c>
      <c r="T10" s="24" t="s">
        <v>73</v>
      </c>
      <c r="U10" s="20">
        <f t="shared" si="3"/>
        <v>1</v>
      </c>
      <c r="V10" s="21" t="str">
        <f t="shared" si="4"/>
        <v>ÇOK DÜŞÜK</v>
      </c>
      <c r="W10" s="18"/>
      <c r="X10" s="24" t="s">
        <v>74</v>
      </c>
      <c r="Y10" s="24" t="s">
        <v>125</v>
      </c>
      <c r="Z10" s="24" t="s">
        <v>135</v>
      </c>
      <c r="AA10" s="37" t="s">
        <v>76</v>
      </c>
      <c r="AB10" s="38" t="s">
        <v>77</v>
      </c>
      <c r="AC10" s="18"/>
      <c r="AD10" s="17" t="s">
        <v>75</v>
      </c>
      <c r="AE10" s="17" t="s">
        <v>75</v>
      </c>
      <c r="AF10" s="17" t="s">
        <v>75</v>
      </c>
      <c r="AG10" s="17"/>
      <c r="AH10" s="23"/>
      <c r="AI10" s="23"/>
      <c r="AJ10" s="17" t="s">
        <v>38</v>
      </c>
    </row>
    <row r="11" spans="1:36" ht="63.75" x14ac:dyDescent="0.25">
      <c r="A11" s="16">
        <v>7</v>
      </c>
      <c r="B11" s="24" t="s">
        <v>106</v>
      </c>
      <c r="C11" s="11"/>
      <c r="D11" s="33" t="s">
        <v>86</v>
      </c>
      <c r="E11" s="28" t="s">
        <v>39</v>
      </c>
      <c r="F11" s="24" t="s">
        <v>40</v>
      </c>
      <c r="G11" s="24" t="s">
        <v>41</v>
      </c>
      <c r="H11" s="24" t="s">
        <v>71</v>
      </c>
      <c r="I11" s="24" t="s">
        <v>50</v>
      </c>
      <c r="J11" s="24" t="s">
        <v>174</v>
      </c>
      <c r="K11" s="24">
        <v>2022</v>
      </c>
      <c r="L11" s="18"/>
      <c r="M11" s="30">
        <v>3</v>
      </c>
      <c r="N11" s="19">
        <v>4</v>
      </c>
      <c r="O11" s="26">
        <f t="shared" si="0"/>
        <v>12</v>
      </c>
      <c r="P11" s="27" t="str">
        <f t="shared" si="1"/>
        <v xml:space="preserve"> YÜKSEK</v>
      </c>
      <c r="Q11" s="32" t="s">
        <v>151</v>
      </c>
      <c r="R11" s="24" t="s">
        <v>72</v>
      </c>
      <c r="S11" s="25">
        <f t="shared" si="2"/>
        <v>0.1</v>
      </c>
      <c r="T11" s="24" t="s">
        <v>73</v>
      </c>
      <c r="U11" s="20">
        <f t="shared" si="3"/>
        <v>1.2000000000000002</v>
      </c>
      <c r="V11" s="22" t="str">
        <f t="shared" si="4"/>
        <v>ÇOK DÜŞÜK</v>
      </c>
      <c r="W11" s="18"/>
      <c r="X11" s="24" t="s">
        <v>74</v>
      </c>
      <c r="Y11" s="24" t="s">
        <v>126</v>
      </c>
      <c r="Z11" s="24" t="s">
        <v>135</v>
      </c>
      <c r="AA11" s="37" t="s">
        <v>76</v>
      </c>
      <c r="AB11" s="38" t="s">
        <v>77</v>
      </c>
      <c r="AC11" s="18"/>
      <c r="AD11" s="17" t="s">
        <v>75</v>
      </c>
      <c r="AE11" s="17" t="s">
        <v>75</v>
      </c>
      <c r="AF11" s="17" t="s">
        <v>75</v>
      </c>
      <c r="AG11" s="17"/>
      <c r="AH11" s="23"/>
      <c r="AI11" s="23"/>
      <c r="AJ11" s="17" t="s">
        <v>38</v>
      </c>
    </row>
    <row r="12" spans="1:36" ht="51" x14ac:dyDescent="0.25">
      <c r="A12" s="16">
        <v>8</v>
      </c>
      <c r="B12" s="24" t="s">
        <v>107</v>
      </c>
      <c r="C12" s="11"/>
      <c r="D12" s="33" t="s">
        <v>87</v>
      </c>
      <c r="E12" s="28" t="s">
        <v>39</v>
      </c>
      <c r="F12" s="24" t="s">
        <v>40</v>
      </c>
      <c r="G12" s="24" t="s">
        <v>41</v>
      </c>
      <c r="H12" s="24" t="s">
        <v>71</v>
      </c>
      <c r="I12" s="24" t="s">
        <v>52</v>
      </c>
      <c r="J12" s="24" t="s">
        <v>175</v>
      </c>
      <c r="K12" s="24">
        <v>2022</v>
      </c>
      <c r="L12" s="18"/>
      <c r="M12" s="29">
        <v>2</v>
      </c>
      <c r="N12" s="19">
        <v>4</v>
      </c>
      <c r="O12" s="26">
        <f t="shared" si="0"/>
        <v>8</v>
      </c>
      <c r="P12" s="27" t="str">
        <f t="shared" si="1"/>
        <v>ORTA</v>
      </c>
      <c r="Q12" s="32" t="s">
        <v>152</v>
      </c>
      <c r="R12" s="24" t="s">
        <v>72</v>
      </c>
      <c r="S12" s="25">
        <f t="shared" si="2"/>
        <v>0.1</v>
      </c>
      <c r="T12" s="24" t="s">
        <v>73</v>
      </c>
      <c r="U12" s="20">
        <f t="shared" si="3"/>
        <v>0.8</v>
      </c>
      <c r="V12" s="22" t="str">
        <f t="shared" si="4"/>
        <v>ÇOK DÜŞÜK</v>
      </c>
      <c r="W12" s="18"/>
      <c r="X12" s="24" t="s">
        <v>74</v>
      </c>
      <c r="Y12" s="24" t="s">
        <v>127</v>
      </c>
      <c r="Z12" s="24" t="s">
        <v>135</v>
      </c>
      <c r="AA12" s="37" t="s">
        <v>76</v>
      </c>
      <c r="AB12" s="38" t="s">
        <v>77</v>
      </c>
      <c r="AC12" s="18"/>
      <c r="AD12" s="17" t="s">
        <v>75</v>
      </c>
      <c r="AE12" s="17" t="s">
        <v>75</v>
      </c>
      <c r="AF12" s="17" t="s">
        <v>75</v>
      </c>
      <c r="AG12" s="17"/>
      <c r="AH12" s="23"/>
      <c r="AI12" s="23"/>
      <c r="AJ12" s="17" t="s">
        <v>38</v>
      </c>
    </row>
    <row r="13" spans="1:36" ht="114.75" x14ac:dyDescent="0.25">
      <c r="A13" s="16">
        <v>9</v>
      </c>
      <c r="B13" s="32" t="s">
        <v>108</v>
      </c>
      <c r="C13" s="11"/>
      <c r="D13" s="33" t="s">
        <v>88</v>
      </c>
      <c r="E13" s="28" t="s">
        <v>39</v>
      </c>
      <c r="F13" s="24" t="s">
        <v>40</v>
      </c>
      <c r="G13" s="24" t="s">
        <v>41</v>
      </c>
      <c r="H13" s="24" t="s">
        <v>71</v>
      </c>
      <c r="I13" s="24" t="s">
        <v>53</v>
      </c>
      <c r="J13" s="24" t="s">
        <v>54</v>
      </c>
      <c r="K13" s="24">
        <v>2022</v>
      </c>
      <c r="L13" s="18"/>
      <c r="M13" s="29">
        <v>2</v>
      </c>
      <c r="N13" s="19">
        <v>3</v>
      </c>
      <c r="O13" s="26">
        <f t="shared" si="0"/>
        <v>6</v>
      </c>
      <c r="P13" s="27" t="str">
        <f t="shared" si="1"/>
        <v>ORTA</v>
      </c>
      <c r="Q13" s="32" t="s">
        <v>153</v>
      </c>
      <c r="R13" s="24" t="s">
        <v>72</v>
      </c>
      <c r="S13" s="25">
        <f t="shared" si="2"/>
        <v>0.1</v>
      </c>
      <c r="T13" s="24" t="s">
        <v>73</v>
      </c>
      <c r="U13" s="20">
        <f t="shared" si="3"/>
        <v>0.60000000000000009</v>
      </c>
      <c r="V13" s="22" t="str">
        <f t="shared" si="4"/>
        <v>ÇOK DÜŞÜK</v>
      </c>
      <c r="W13" s="18"/>
      <c r="X13" s="24" t="s">
        <v>74</v>
      </c>
      <c r="Y13" s="24" t="s">
        <v>128</v>
      </c>
      <c r="Z13" s="24" t="s">
        <v>135</v>
      </c>
      <c r="AA13" s="37" t="s">
        <v>76</v>
      </c>
      <c r="AB13" s="38" t="s">
        <v>77</v>
      </c>
      <c r="AC13" s="18"/>
      <c r="AD13" s="17" t="s">
        <v>75</v>
      </c>
      <c r="AE13" s="17" t="s">
        <v>75</v>
      </c>
      <c r="AF13" s="17" t="s">
        <v>75</v>
      </c>
      <c r="AG13" s="17"/>
      <c r="AH13" s="23"/>
      <c r="AI13" s="23"/>
      <c r="AJ13" s="17" t="s">
        <v>38</v>
      </c>
    </row>
    <row r="14" spans="1:36" ht="76.5" x14ac:dyDescent="0.25">
      <c r="A14" s="16">
        <v>10</v>
      </c>
      <c r="B14" s="24" t="s">
        <v>109</v>
      </c>
      <c r="C14" s="11"/>
      <c r="D14" s="33" t="s">
        <v>89</v>
      </c>
      <c r="E14" s="28" t="s">
        <v>39</v>
      </c>
      <c r="F14" s="24" t="s">
        <v>40</v>
      </c>
      <c r="G14" s="24" t="s">
        <v>41</v>
      </c>
      <c r="H14" s="24" t="s">
        <v>71</v>
      </c>
      <c r="I14" s="24" t="s">
        <v>55</v>
      </c>
      <c r="J14" s="24" t="s">
        <v>56</v>
      </c>
      <c r="K14" s="24">
        <v>2022</v>
      </c>
      <c r="L14" s="18"/>
      <c r="M14" s="30">
        <v>4</v>
      </c>
      <c r="N14" s="19">
        <v>2</v>
      </c>
      <c r="O14" s="26">
        <f t="shared" si="0"/>
        <v>8</v>
      </c>
      <c r="P14" s="27" t="str">
        <f t="shared" si="1"/>
        <v>ORTA</v>
      </c>
      <c r="Q14" s="32" t="s">
        <v>154</v>
      </c>
      <c r="R14" s="24" t="s">
        <v>72</v>
      </c>
      <c r="S14" s="25">
        <f t="shared" si="2"/>
        <v>0.1</v>
      </c>
      <c r="T14" s="24" t="s">
        <v>73</v>
      </c>
      <c r="U14" s="20">
        <f t="shared" si="3"/>
        <v>0.8</v>
      </c>
      <c r="V14" s="22" t="str">
        <f t="shared" si="4"/>
        <v>ÇOK DÜŞÜK</v>
      </c>
      <c r="W14" s="18"/>
      <c r="X14" s="24" t="s">
        <v>74</v>
      </c>
      <c r="Y14" s="24" t="s">
        <v>129</v>
      </c>
      <c r="Z14" s="24" t="s">
        <v>135</v>
      </c>
      <c r="AA14" s="37" t="s">
        <v>76</v>
      </c>
      <c r="AB14" s="38" t="s">
        <v>77</v>
      </c>
      <c r="AC14" s="18"/>
      <c r="AD14" s="17" t="s">
        <v>75</v>
      </c>
      <c r="AE14" s="17" t="s">
        <v>75</v>
      </c>
      <c r="AF14" s="17" t="s">
        <v>75</v>
      </c>
      <c r="AG14" s="17"/>
      <c r="AH14" s="23"/>
      <c r="AI14" s="23"/>
      <c r="AJ14" s="17" t="s">
        <v>38</v>
      </c>
    </row>
    <row r="15" spans="1:36" ht="89.25" x14ac:dyDescent="0.25">
      <c r="A15" s="16">
        <v>11</v>
      </c>
      <c r="B15" s="24" t="s">
        <v>110</v>
      </c>
      <c r="C15" s="11"/>
      <c r="D15" s="33" t="s">
        <v>90</v>
      </c>
      <c r="E15" s="28" t="s">
        <v>39</v>
      </c>
      <c r="F15" s="24" t="s">
        <v>40</v>
      </c>
      <c r="G15" s="24" t="s">
        <v>41</v>
      </c>
      <c r="H15" s="24" t="s">
        <v>71</v>
      </c>
      <c r="I15" s="24" t="s">
        <v>57</v>
      </c>
      <c r="J15" s="24" t="s">
        <v>58</v>
      </c>
      <c r="K15" s="24">
        <v>2022</v>
      </c>
      <c r="L15" s="18"/>
      <c r="M15" s="30">
        <v>2</v>
      </c>
      <c r="N15" s="19">
        <v>3</v>
      </c>
      <c r="O15" s="26">
        <f t="shared" si="0"/>
        <v>6</v>
      </c>
      <c r="P15" s="27" t="str">
        <f t="shared" si="1"/>
        <v>ORTA</v>
      </c>
      <c r="Q15" s="32" t="s">
        <v>155</v>
      </c>
      <c r="R15" s="24" t="s">
        <v>72</v>
      </c>
      <c r="S15" s="25">
        <f t="shared" si="2"/>
        <v>0.1</v>
      </c>
      <c r="T15" s="24" t="s">
        <v>73</v>
      </c>
      <c r="U15" s="20">
        <f t="shared" si="3"/>
        <v>0.60000000000000009</v>
      </c>
      <c r="V15" s="22" t="str">
        <f t="shared" si="4"/>
        <v>ÇOK DÜŞÜK</v>
      </c>
      <c r="W15" s="18"/>
      <c r="X15" s="24" t="s">
        <v>74</v>
      </c>
      <c r="Y15" s="24" t="s">
        <v>130</v>
      </c>
      <c r="Z15" s="24" t="s">
        <v>135</v>
      </c>
      <c r="AA15" s="37" t="s">
        <v>76</v>
      </c>
      <c r="AB15" s="38" t="s">
        <v>77</v>
      </c>
      <c r="AC15" s="18"/>
      <c r="AD15" s="17" t="s">
        <v>75</v>
      </c>
      <c r="AE15" s="17" t="s">
        <v>75</v>
      </c>
      <c r="AF15" s="17" t="s">
        <v>75</v>
      </c>
      <c r="AG15" s="17"/>
      <c r="AH15" s="23"/>
      <c r="AI15" s="23"/>
      <c r="AJ15" s="17" t="s">
        <v>38</v>
      </c>
    </row>
    <row r="16" spans="1:36" ht="63.75" x14ac:dyDescent="0.25">
      <c r="A16" s="16">
        <v>12</v>
      </c>
      <c r="B16" s="24" t="s">
        <v>111</v>
      </c>
      <c r="C16" s="11"/>
      <c r="D16" s="33" t="s">
        <v>91</v>
      </c>
      <c r="E16" s="28" t="s">
        <v>39</v>
      </c>
      <c r="F16" s="24" t="s">
        <v>40</v>
      </c>
      <c r="G16" s="24" t="s">
        <v>41</v>
      </c>
      <c r="H16" s="24" t="s">
        <v>71</v>
      </c>
      <c r="I16" s="24" t="s">
        <v>59</v>
      </c>
      <c r="J16" s="24" t="s">
        <v>60</v>
      </c>
      <c r="K16" s="24">
        <v>2022</v>
      </c>
      <c r="L16" s="18"/>
      <c r="M16" s="29">
        <v>2</v>
      </c>
      <c r="N16" s="19">
        <v>4</v>
      </c>
      <c r="O16" s="26">
        <f t="shared" si="0"/>
        <v>8</v>
      </c>
      <c r="P16" s="27" t="str">
        <f t="shared" si="1"/>
        <v>ORTA</v>
      </c>
      <c r="Q16" s="32" t="s">
        <v>156</v>
      </c>
      <c r="R16" s="24" t="s">
        <v>72</v>
      </c>
      <c r="S16" s="25">
        <f t="shared" si="2"/>
        <v>0.1</v>
      </c>
      <c r="T16" s="24" t="s">
        <v>73</v>
      </c>
      <c r="U16" s="20">
        <f t="shared" si="3"/>
        <v>0.8</v>
      </c>
      <c r="V16" s="22" t="str">
        <f t="shared" si="4"/>
        <v>ÇOK DÜŞÜK</v>
      </c>
      <c r="W16" s="18"/>
      <c r="X16" s="24" t="s">
        <v>74</v>
      </c>
      <c r="Y16" s="24" t="s">
        <v>131</v>
      </c>
      <c r="Z16" s="24" t="s">
        <v>136</v>
      </c>
      <c r="AA16" s="37" t="s">
        <v>76</v>
      </c>
      <c r="AB16" s="38" t="s">
        <v>77</v>
      </c>
      <c r="AC16" s="18"/>
      <c r="AD16" s="17" t="s">
        <v>75</v>
      </c>
      <c r="AE16" s="17" t="s">
        <v>75</v>
      </c>
      <c r="AF16" s="17" t="s">
        <v>75</v>
      </c>
      <c r="AG16" s="17"/>
      <c r="AH16" s="23"/>
      <c r="AI16" s="23"/>
      <c r="AJ16" s="17" t="s">
        <v>38</v>
      </c>
    </row>
    <row r="17" spans="1:36" ht="76.5" x14ac:dyDescent="0.25">
      <c r="A17" s="16">
        <v>13</v>
      </c>
      <c r="B17" s="24" t="s">
        <v>112</v>
      </c>
      <c r="C17" s="11"/>
      <c r="D17" s="33" t="s">
        <v>92</v>
      </c>
      <c r="E17" s="28" t="s">
        <v>39</v>
      </c>
      <c r="F17" s="24" t="s">
        <v>40</v>
      </c>
      <c r="G17" s="24" t="s">
        <v>41</v>
      </c>
      <c r="H17" s="24" t="s">
        <v>71</v>
      </c>
      <c r="I17" s="24" t="s">
        <v>61</v>
      </c>
      <c r="J17" s="24" t="s">
        <v>62</v>
      </c>
      <c r="K17" s="24">
        <v>2022</v>
      </c>
      <c r="L17" s="18"/>
      <c r="M17" s="30">
        <v>2</v>
      </c>
      <c r="N17" s="19">
        <v>3</v>
      </c>
      <c r="O17" s="26">
        <f t="shared" si="0"/>
        <v>6</v>
      </c>
      <c r="P17" s="27" t="str">
        <f t="shared" si="1"/>
        <v>ORTA</v>
      </c>
      <c r="Q17" s="32" t="s">
        <v>157</v>
      </c>
      <c r="R17" s="24" t="s">
        <v>72</v>
      </c>
      <c r="S17" s="25">
        <f t="shared" si="2"/>
        <v>0.1</v>
      </c>
      <c r="T17" s="24" t="s">
        <v>73</v>
      </c>
      <c r="U17" s="20">
        <f t="shared" si="3"/>
        <v>0.60000000000000009</v>
      </c>
      <c r="V17" s="22" t="str">
        <f t="shared" si="4"/>
        <v>ÇOK DÜŞÜK</v>
      </c>
      <c r="W17" s="18"/>
      <c r="X17" s="24" t="s">
        <v>74</v>
      </c>
      <c r="Y17" s="24" t="s">
        <v>132</v>
      </c>
      <c r="Z17" s="34" t="s">
        <v>136</v>
      </c>
      <c r="AA17" s="37" t="s">
        <v>76</v>
      </c>
      <c r="AB17" s="38" t="s">
        <v>77</v>
      </c>
      <c r="AC17" s="18"/>
      <c r="AD17" s="17" t="s">
        <v>75</v>
      </c>
      <c r="AE17" s="17" t="s">
        <v>75</v>
      </c>
      <c r="AF17" s="17" t="s">
        <v>75</v>
      </c>
      <c r="AG17" s="17"/>
      <c r="AH17" s="23"/>
      <c r="AI17" s="23"/>
      <c r="AJ17" s="17" t="s">
        <v>38</v>
      </c>
    </row>
    <row r="18" spans="1:36" ht="89.25" x14ac:dyDescent="0.25">
      <c r="A18" s="16">
        <v>14</v>
      </c>
      <c r="B18" s="32" t="s">
        <v>105</v>
      </c>
      <c r="C18" s="11"/>
      <c r="D18" s="33" t="s">
        <v>93</v>
      </c>
      <c r="E18" s="28" t="s">
        <v>39</v>
      </c>
      <c r="F18" s="32" t="s">
        <v>40</v>
      </c>
      <c r="G18" s="32" t="s">
        <v>41</v>
      </c>
      <c r="H18" s="32" t="s">
        <v>71</v>
      </c>
      <c r="I18" s="24" t="s">
        <v>63</v>
      </c>
      <c r="J18" s="24" t="s">
        <v>64</v>
      </c>
      <c r="K18" s="24">
        <v>2022</v>
      </c>
      <c r="L18" s="18"/>
      <c r="M18" s="29">
        <v>2</v>
      </c>
      <c r="N18" s="19">
        <v>2</v>
      </c>
      <c r="O18" s="26">
        <f t="shared" si="0"/>
        <v>4</v>
      </c>
      <c r="P18" s="27" t="str">
        <f t="shared" si="1"/>
        <v>DÜŞÜK</v>
      </c>
      <c r="Q18" s="32" t="s">
        <v>160</v>
      </c>
      <c r="R18" s="24" t="s">
        <v>72</v>
      </c>
      <c r="S18" s="25">
        <f t="shared" si="2"/>
        <v>0.1</v>
      </c>
      <c r="T18" s="24" t="s">
        <v>73</v>
      </c>
      <c r="U18" s="20">
        <f t="shared" si="3"/>
        <v>0.4</v>
      </c>
      <c r="V18" s="22" t="str">
        <f t="shared" si="4"/>
        <v>ÇOK DÜŞÜK</v>
      </c>
      <c r="W18" s="18"/>
      <c r="X18" s="24" t="s">
        <v>74</v>
      </c>
      <c r="Y18" s="32" t="s">
        <v>158</v>
      </c>
      <c r="Z18" s="32" t="s">
        <v>135</v>
      </c>
      <c r="AA18" s="37" t="s">
        <v>76</v>
      </c>
      <c r="AB18" s="38" t="s">
        <v>77</v>
      </c>
      <c r="AC18" s="18"/>
      <c r="AD18" s="17" t="s">
        <v>75</v>
      </c>
      <c r="AE18" s="17" t="s">
        <v>75</v>
      </c>
      <c r="AF18" s="17" t="s">
        <v>75</v>
      </c>
      <c r="AG18" s="17"/>
      <c r="AH18" s="23"/>
      <c r="AI18" s="23"/>
      <c r="AJ18" s="17" t="s">
        <v>38</v>
      </c>
    </row>
    <row r="19" spans="1:36" ht="76.5" x14ac:dyDescent="0.25">
      <c r="A19" s="16">
        <v>15</v>
      </c>
      <c r="B19" s="24" t="s">
        <v>111</v>
      </c>
      <c r="C19" s="11"/>
      <c r="D19" s="33" t="s">
        <v>94</v>
      </c>
      <c r="E19" s="28" t="s">
        <v>39</v>
      </c>
      <c r="F19" s="24" t="s">
        <v>40</v>
      </c>
      <c r="G19" s="24" t="s">
        <v>41</v>
      </c>
      <c r="H19" s="24" t="s">
        <v>71</v>
      </c>
      <c r="I19" s="24" t="s">
        <v>65</v>
      </c>
      <c r="J19" s="24" t="s">
        <v>66</v>
      </c>
      <c r="K19" s="24">
        <v>2022</v>
      </c>
      <c r="L19" s="18"/>
      <c r="M19" s="30">
        <v>2</v>
      </c>
      <c r="N19" s="19">
        <v>3</v>
      </c>
      <c r="O19" s="26">
        <f t="shared" si="0"/>
        <v>6</v>
      </c>
      <c r="P19" s="27" t="str">
        <f t="shared" si="1"/>
        <v>ORTA</v>
      </c>
      <c r="Q19" s="32" t="s">
        <v>161</v>
      </c>
      <c r="R19" s="24" t="s">
        <v>72</v>
      </c>
      <c r="S19" s="25">
        <f t="shared" si="2"/>
        <v>0.1</v>
      </c>
      <c r="T19" s="24" t="s">
        <v>73</v>
      </c>
      <c r="U19" s="20">
        <f t="shared" si="3"/>
        <v>0.60000000000000009</v>
      </c>
      <c r="V19" s="22" t="str">
        <f t="shared" si="4"/>
        <v>ÇOK DÜŞÜK</v>
      </c>
      <c r="W19" s="18"/>
      <c r="X19" s="24" t="s">
        <v>74</v>
      </c>
      <c r="Y19" s="24" t="s">
        <v>159</v>
      </c>
      <c r="Z19" s="24" t="s">
        <v>136</v>
      </c>
      <c r="AA19" s="37" t="s">
        <v>76</v>
      </c>
      <c r="AB19" s="38" t="s">
        <v>77</v>
      </c>
      <c r="AC19" s="18"/>
      <c r="AD19" s="17" t="s">
        <v>75</v>
      </c>
      <c r="AE19" s="17" t="s">
        <v>75</v>
      </c>
      <c r="AF19" s="17" t="s">
        <v>75</v>
      </c>
      <c r="AG19" s="17"/>
      <c r="AH19" s="23"/>
      <c r="AI19" s="23"/>
      <c r="AJ19" s="17" t="s">
        <v>38</v>
      </c>
    </row>
    <row r="20" spans="1:36" ht="114.75" x14ac:dyDescent="0.25">
      <c r="A20" s="16">
        <v>16</v>
      </c>
      <c r="B20" s="24" t="s">
        <v>113</v>
      </c>
      <c r="C20" s="11"/>
      <c r="D20" s="33" t="s">
        <v>95</v>
      </c>
      <c r="E20" s="28" t="s">
        <v>39</v>
      </c>
      <c r="F20" s="24" t="s">
        <v>40</v>
      </c>
      <c r="G20" s="24" t="s">
        <v>41</v>
      </c>
      <c r="H20" s="24" t="s">
        <v>71</v>
      </c>
      <c r="I20" s="24" t="s">
        <v>67</v>
      </c>
      <c r="J20" s="24" t="s">
        <v>68</v>
      </c>
      <c r="K20" s="24">
        <v>2022</v>
      </c>
      <c r="L20" s="18"/>
      <c r="M20" s="30">
        <v>2</v>
      </c>
      <c r="N20" s="19">
        <v>2</v>
      </c>
      <c r="O20" s="26">
        <f t="shared" si="0"/>
        <v>4</v>
      </c>
      <c r="P20" s="27" t="str">
        <f t="shared" si="1"/>
        <v>DÜŞÜK</v>
      </c>
      <c r="Q20" s="32" t="s">
        <v>162</v>
      </c>
      <c r="R20" s="24" t="s">
        <v>72</v>
      </c>
      <c r="S20" s="25">
        <f t="shared" si="2"/>
        <v>0.1</v>
      </c>
      <c r="T20" s="24" t="s">
        <v>73</v>
      </c>
      <c r="U20" s="20">
        <f t="shared" si="3"/>
        <v>0.4</v>
      </c>
      <c r="V20" s="22" t="str">
        <f t="shared" si="4"/>
        <v>ÇOK DÜŞÜK</v>
      </c>
      <c r="W20" s="18"/>
      <c r="X20" s="24" t="s">
        <v>74</v>
      </c>
      <c r="Y20" s="24" t="s">
        <v>133</v>
      </c>
      <c r="Z20" s="24" t="s">
        <v>136</v>
      </c>
      <c r="AA20" s="37" t="s">
        <v>76</v>
      </c>
      <c r="AB20" s="38" t="s">
        <v>77</v>
      </c>
      <c r="AC20" s="18"/>
      <c r="AD20" s="17" t="s">
        <v>75</v>
      </c>
      <c r="AE20" s="17" t="s">
        <v>75</v>
      </c>
      <c r="AF20" s="17" t="s">
        <v>75</v>
      </c>
      <c r="AG20" s="17"/>
      <c r="AH20" s="23"/>
      <c r="AI20" s="23"/>
      <c r="AJ20" s="17" t="s">
        <v>38</v>
      </c>
    </row>
    <row r="21" spans="1:36" ht="76.5" x14ac:dyDescent="0.25">
      <c r="A21" s="16">
        <v>17</v>
      </c>
      <c r="B21" s="24" t="s">
        <v>114</v>
      </c>
      <c r="C21" s="11"/>
      <c r="D21" s="33" t="s">
        <v>96</v>
      </c>
      <c r="E21" s="28" t="s">
        <v>39</v>
      </c>
      <c r="F21" s="24" t="s">
        <v>40</v>
      </c>
      <c r="G21" s="24" t="s">
        <v>42</v>
      </c>
      <c r="H21" s="24" t="s">
        <v>43</v>
      </c>
      <c r="I21" s="24" t="s">
        <v>69</v>
      </c>
      <c r="J21" s="24" t="s">
        <v>70</v>
      </c>
      <c r="K21" s="24">
        <v>2022</v>
      </c>
      <c r="L21" s="18"/>
      <c r="M21" s="30">
        <v>2</v>
      </c>
      <c r="N21" s="19">
        <v>3</v>
      </c>
      <c r="O21" s="26">
        <f t="shared" si="0"/>
        <v>6</v>
      </c>
      <c r="P21" s="27" t="str">
        <f t="shared" si="1"/>
        <v>ORTA</v>
      </c>
      <c r="Q21" s="32" t="s">
        <v>163</v>
      </c>
      <c r="R21" s="24" t="s">
        <v>72</v>
      </c>
      <c r="S21" s="25">
        <f t="shared" si="2"/>
        <v>0.1</v>
      </c>
      <c r="T21" s="24" t="s">
        <v>73</v>
      </c>
      <c r="U21" s="20">
        <f t="shared" si="3"/>
        <v>0.60000000000000009</v>
      </c>
      <c r="V21" s="22" t="str">
        <f t="shared" si="4"/>
        <v>ÇOK DÜŞÜK</v>
      </c>
      <c r="W21" s="18"/>
      <c r="X21" s="24" t="s">
        <v>74</v>
      </c>
      <c r="Y21" s="24" t="s">
        <v>134</v>
      </c>
      <c r="Z21" s="24" t="s">
        <v>137</v>
      </c>
      <c r="AA21" s="37" t="s">
        <v>76</v>
      </c>
      <c r="AB21" s="38" t="s">
        <v>77</v>
      </c>
      <c r="AC21" s="18"/>
      <c r="AD21" s="17" t="s">
        <v>75</v>
      </c>
      <c r="AE21" s="17" t="s">
        <v>75</v>
      </c>
      <c r="AF21" s="17" t="s">
        <v>75</v>
      </c>
      <c r="AG21" s="17"/>
      <c r="AH21" s="23"/>
      <c r="AI21" s="23"/>
      <c r="AJ21" s="17" t="s">
        <v>38</v>
      </c>
    </row>
    <row r="22" spans="1:36" ht="102" x14ac:dyDescent="0.25">
      <c r="A22" s="16">
        <v>18</v>
      </c>
      <c r="B22" s="24" t="s">
        <v>115</v>
      </c>
      <c r="C22" s="11"/>
      <c r="D22" s="33" t="s">
        <v>97</v>
      </c>
      <c r="E22" s="28" t="s">
        <v>39</v>
      </c>
      <c r="F22" s="24" t="s">
        <v>40</v>
      </c>
      <c r="G22" s="32" t="s">
        <v>42</v>
      </c>
      <c r="H22" s="24" t="s">
        <v>79</v>
      </c>
      <c r="I22" s="24" t="s">
        <v>168</v>
      </c>
      <c r="J22" s="24" t="s">
        <v>139</v>
      </c>
      <c r="K22" s="24">
        <v>2026</v>
      </c>
      <c r="L22" s="18"/>
      <c r="M22" s="30">
        <v>2</v>
      </c>
      <c r="N22" s="19">
        <v>3</v>
      </c>
      <c r="O22" s="26">
        <v>2</v>
      </c>
      <c r="P22" s="27" t="str">
        <f t="shared" ref="P22:P24" si="5">IF(O22&lt;3,"ÇOK DÜŞÜK",IF(O22&lt;6,"DÜŞÜK",IF(O22&lt;12,"ORTA",IF(O22&lt;20," YÜKSEK",IF(O22&lt;26,"ÇOK YÜKSEK")))))</f>
        <v>ÇOK DÜŞÜK</v>
      </c>
      <c r="Q22" s="32" t="s">
        <v>164</v>
      </c>
      <c r="R22" s="24" t="s">
        <v>72</v>
      </c>
      <c r="S22" s="25">
        <f t="shared" si="2"/>
        <v>0.1</v>
      </c>
      <c r="T22" s="24" t="s">
        <v>73</v>
      </c>
      <c r="U22" s="20">
        <f t="shared" si="3"/>
        <v>0.2</v>
      </c>
      <c r="V22" s="22" t="str">
        <f t="shared" si="4"/>
        <v>ÇOK DÜŞÜK</v>
      </c>
      <c r="W22" s="18"/>
      <c r="X22" s="24" t="s">
        <v>74</v>
      </c>
      <c r="Y22" s="24" t="s">
        <v>120</v>
      </c>
      <c r="Z22" s="24" t="s">
        <v>138</v>
      </c>
      <c r="AA22" s="37" t="s">
        <v>76</v>
      </c>
      <c r="AB22" s="38" t="s">
        <v>77</v>
      </c>
      <c r="AC22" s="18"/>
      <c r="AD22" s="17" t="s">
        <v>75</v>
      </c>
      <c r="AE22" s="17" t="s">
        <v>75</v>
      </c>
      <c r="AF22" s="17" t="s">
        <v>75</v>
      </c>
      <c r="AG22" s="17"/>
      <c r="AH22" s="23"/>
      <c r="AI22" s="23"/>
      <c r="AJ22" s="17" t="s">
        <v>38</v>
      </c>
    </row>
    <row r="23" spans="1:36" ht="76.5" x14ac:dyDescent="0.25">
      <c r="A23" s="16">
        <v>19</v>
      </c>
      <c r="B23" s="24" t="s">
        <v>116</v>
      </c>
      <c r="C23" s="11"/>
      <c r="D23" s="33" t="s">
        <v>98</v>
      </c>
      <c r="E23" s="28" t="s">
        <v>39</v>
      </c>
      <c r="F23" s="24" t="s">
        <v>40</v>
      </c>
      <c r="G23" s="32" t="s">
        <v>42</v>
      </c>
      <c r="H23" s="24" t="s">
        <v>79</v>
      </c>
      <c r="I23" s="24" t="s">
        <v>118</v>
      </c>
      <c r="J23" s="24" t="s">
        <v>141</v>
      </c>
      <c r="K23" s="24">
        <v>2026</v>
      </c>
      <c r="L23" s="18"/>
      <c r="M23" s="30">
        <v>2</v>
      </c>
      <c r="N23" s="19">
        <v>3.2</v>
      </c>
      <c r="O23" s="26">
        <v>3</v>
      </c>
      <c r="P23" s="27" t="str">
        <f t="shared" si="5"/>
        <v>DÜŞÜK</v>
      </c>
      <c r="Q23" s="32" t="s">
        <v>165</v>
      </c>
      <c r="R23" s="24" t="s">
        <v>72</v>
      </c>
      <c r="S23" s="25">
        <f t="shared" si="2"/>
        <v>0.1</v>
      </c>
      <c r="T23" s="24" t="s">
        <v>73</v>
      </c>
      <c r="U23" s="20">
        <f t="shared" si="3"/>
        <v>0.30000000000000004</v>
      </c>
      <c r="V23" s="22" t="str">
        <f t="shared" si="4"/>
        <v>ÇOK DÜŞÜK</v>
      </c>
      <c r="W23" s="18"/>
      <c r="X23" s="24" t="s">
        <v>74</v>
      </c>
      <c r="Y23" s="24" t="s">
        <v>121</v>
      </c>
      <c r="Z23" s="24" t="s">
        <v>138</v>
      </c>
      <c r="AA23" s="37" t="s">
        <v>76</v>
      </c>
      <c r="AB23" s="38" t="s">
        <v>77</v>
      </c>
      <c r="AC23" s="18"/>
      <c r="AD23" s="17" t="s">
        <v>75</v>
      </c>
      <c r="AE23" s="17" t="s">
        <v>75</v>
      </c>
      <c r="AF23" s="17" t="s">
        <v>75</v>
      </c>
      <c r="AG23" s="17"/>
      <c r="AH23" s="23"/>
      <c r="AI23" s="23"/>
      <c r="AJ23" s="17" t="s">
        <v>38</v>
      </c>
    </row>
    <row r="24" spans="1:36" ht="76.5" x14ac:dyDescent="0.25">
      <c r="A24" s="16">
        <v>20</v>
      </c>
      <c r="B24" s="24" t="s">
        <v>117</v>
      </c>
      <c r="C24" s="11"/>
      <c r="D24" s="33" t="s">
        <v>99</v>
      </c>
      <c r="E24" s="28" t="s">
        <v>39</v>
      </c>
      <c r="F24" s="24" t="s">
        <v>40</v>
      </c>
      <c r="G24" s="32" t="s">
        <v>167</v>
      </c>
      <c r="H24" s="24" t="s">
        <v>79</v>
      </c>
      <c r="I24" s="24" t="s">
        <v>119</v>
      </c>
      <c r="J24" s="24" t="s">
        <v>140</v>
      </c>
      <c r="K24" s="24">
        <v>2026</v>
      </c>
      <c r="L24" s="18"/>
      <c r="M24" s="30">
        <v>1</v>
      </c>
      <c r="N24" s="19">
        <v>3.4</v>
      </c>
      <c r="O24" s="26">
        <v>3</v>
      </c>
      <c r="P24" s="27" t="str">
        <f t="shared" si="5"/>
        <v>DÜŞÜK</v>
      </c>
      <c r="Q24" s="32" t="s">
        <v>166</v>
      </c>
      <c r="R24" s="24" t="s">
        <v>72</v>
      </c>
      <c r="S24" s="25">
        <f t="shared" si="2"/>
        <v>0.1</v>
      </c>
      <c r="T24" s="24" t="s">
        <v>73</v>
      </c>
      <c r="U24" s="20">
        <f t="shared" si="3"/>
        <v>0.30000000000000004</v>
      </c>
      <c r="V24" s="22" t="str">
        <f t="shared" si="4"/>
        <v>ÇOK DÜŞÜK</v>
      </c>
      <c r="W24" s="18"/>
      <c r="X24" s="24" t="s">
        <v>74</v>
      </c>
      <c r="Y24" s="24" t="s">
        <v>122</v>
      </c>
      <c r="Z24" s="24" t="s">
        <v>138</v>
      </c>
      <c r="AA24" s="37" t="s">
        <v>76</v>
      </c>
      <c r="AB24" s="38" t="s">
        <v>77</v>
      </c>
      <c r="AC24" s="18"/>
      <c r="AD24" s="17" t="s">
        <v>75</v>
      </c>
      <c r="AE24" s="17" t="s">
        <v>75</v>
      </c>
      <c r="AF24" s="17" t="s">
        <v>75</v>
      </c>
      <c r="AG24" s="17"/>
      <c r="AH24" s="23"/>
      <c r="AI24" s="23"/>
      <c r="AJ24" s="17" t="s">
        <v>38</v>
      </c>
    </row>
  </sheetData>
  <mergeCells count="7">
    <mergeCell ref="AD3:AJ3"/>
    <mergeCell ref="B1:H1"/>
    <mergeCell ref="B2:AC2"/>
    <mergeCell ref="A3:A4"/>
    <mergeCell ref="D3:K3"/>
    <mergeCell ref="M3:V3"/>
    <mergeCell ref="X3:AB3"/>
  </mergeCells>
  <conditionalFormatting sqref="M5:N24">
    <cfRule type="cellIs" dxfId="15" priority="21" operator="equal">
      <formula>1</formula>
    </cfRule>
    <cfRule type="containsText" dxfId="14" priority="22" operator="containsText" text="5">
      <formula>NOT(ISERROR(SEARCH("5",M5)))</formula>
    </cfRule>
    <cfRule type="containsText" dxfId="13" priority="23" operator="containsText" text="4">
      <formula>NOT(ISERROR(SEARCH("4",M5)))</formula>
    </cfRule>
    <cfRule type="containsText" dxfId="12" priority="24" operator="containsText" text="3">
      <formula>NOT(ISERROR(SEARCH("3",M5)))</formula>
    </cfRule>
    <cfRule type="containsText" dxfId="11" priority="25" operator="containsText" text="2">
      <formula>NOT(ISERROR(SEARCH("2",M5)))</formula>
    </cfRule>
  </conditionalFormatting>
  <conditionalFormatting sqref="P5:P24">
    <cfRule type="containsText" dxfId="10" priority="15" operator="containsText" text="&quot;--&quot;">
      <formula>NOT(ISERROR(SEARCH("""--""",P5)))</formula>
    </cfRule>
    <cfRule type="containsText" dxfId="9" priority="16" operator="containsText" text="ÇOK YÜKSEK">
      <formula>NOT(ISERROR(SEARCH("ÇOK YÜKSEK",P5)))</formula>
    </cfRule>
    <cfRule type="containsText" dxfId="8" priority="17" operator="containsText" text="YÜKSEK">
      <formula>NOT(ISERROR(SEARCH("YÜKSEK",P5)))</formula>
    </cfRule>
    <cfRule type="containsText" dxfId="7" priority="18" operator="containsText" text="ORTA">
      <formula>NOT(ISERROR(SEARCH("ORTA",P5)))</formula>
    </cfRule>
    <cfRule type="beginsWith" dxfId="6" priority="19" operator="beginsWith" text="DÜŞÜK">
      <formula>LEFT(P5,LEN("DÜŞÜK"))="DÜŞÜK"</formula>
    </cfRule>
    <cfRule type="containsText" dxfId="5" priority="20" operator="containsText" text="ÇOK DÜŞ">
      <formula>NOT(ISERROR(SEARCH("ÇOK DÜŞ",P5)))</formula>
    </cfRule>
  </conditionalFormatting>
  <conditionalFormatting sqref="V5:V24">
    <cfRule type="containsText" dxfId="4" priority="10" operator="containsText" text="ÇOK YÜKSEK">
      <formula>NOT(ISERROR(SEARCH("ÇOK YÜKSEK",V5)))</formula>
    </cfRule>
    <cfRule type="containsText" dxfId="3" priority="11" operator="containsText" text="YÜKSEK">
      <formula>NOT(ISERROR(SEARCH("YÜKSEK",V5)))</formula>
    </cfRule>
    <cfRule type="containsText" dxfId="2" priority="12" operator="containsText" text="ORTA">
      <formula>NOT(ISERROR(SEARCH("ORTA",V5)))</formula>
    </cfRule>
    <cfRule type="beginsWith" dxfId="1" priority="13" operator="beginsWith" text="DÜŞÜk">
      <formula>LEFT(V5,LEN("DÜŞÜk"))="DÜŞÜk"</formula>
    </cfRule>
    <cfRule type="containsText" dxfId="0" priority="14" operator="containsText" text="ÇOK DÜŞ">
      <formula>NOT(ISERROR(SEARCH("ÇOK DÜŞ",V5)))</formula>
    </cfRule>
  </conditionalFormatting>
  <dataValidations count="9">
    <dataValidation type="decimal" allowBlank="1" showInputMessage="1" showErrorMessage="1" error="En az 1 en çok 25 değeri girilebilir" sqref="AH5:AI24">
      <formula1>1</formula1>
      <formula2>25</formula2>
    </dataValidation>
    <dataValidation type="decimal" allowBlank="1" showInputMessage="1" showErrorMessage="1" error="En az 1 en çok 5 değeri girilebilir" sqref="N5:N24">
      <formula1>1</formula1>
      <formula2>5</formula2>
    </dataValidation>
    <dataValidation type="list" allowBlank="1" showInputMessage="1" showErrorMessage="1" sqref="AJ5:AJ24 AD5:AF24">
      <formula1>"Seçiniz, Evet, Hayır"</formula1>
    </dataValidation>
    <dataValidation type="list" allowBlank="1" showInputMessage="1" showErrorMessage="1" sqref="F5:F24">
      <formula1>"Seçiniz,Eğitim ve Öğretim,Araştırma ve Geliştirme,Toplumsal Katkı,Girişimcilik,Kurumsal Kapasite"</formula1>
    </dataValidation>
    <dataValidation type="list" allowBlank="1" showInputMessage="1" showErrorMessage="1" sqref="E5:E24">
      <formula1>"Seçiniz, Güncel, Güncel Değil, Değişti"</formula1>
    </dataValidation>
    <dataValidation type="list" allowBlank="1" showInputMessage="1" showErrorMessage="1" sqref="M5:M24">
      <formula1>"Seçiniz, 1, 2, 3, 4, 5"</formula1>
    </dataValidation>
    <dataValidation type="list" allowBlank="1" showInputMessage="1" showErrorMessage="1" sqref="T5:T24">
      <formula1>"Etki, Olasılık, Etki ve Olasılık"</formula1>
    </dataValidation>
    <dataValidation type="list" allowBlank="1" showInputMessage="1" showErrorMessage="1" sqref="R5:R24">
      <formula1>"Yeterli Değil, Kısmen Yeterli, Yeterli, Seçiniz, Zayıf"</formula1>
    </dataValidation>
    <dataValidation type="list" allowBlank="1" showInputMessage="1" showErrorMessage="1" sqref="X5:X24">
      <formula1>"Seçiniz, Riskten Kaçınmak, Riski Devretmek, Riski Kabul Etmek, Riski Azaltmak, Riski Azaltmak ve Riski Devretmek"</formula1>
    </dataValidation>
  </dataValidations>
  <pageMargins left="0.7" right="0.7" top="0.75" bottom="0.75" header="0.3" footer="0.3"/>
  <pageSetup paperSize="9" scale="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2026-07-13T11:21:26Z</dcterms:modified>
  <cp:category/>
  <cp:contentStatus/>
</cp:coreProperties>
</file>