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6" i="1" s="1"/>
  <c r="B47" i="1" s="1"/>
  <c r="B41" i="1"/>
  <c r="B42" i="1" s="1"/>
  <c r="B43" i="1" s="1"/>
  <c r="B37" i="1"/>
  <c r="B38" i="1" s="1"/>
  <c r="B39" i="1" s="1"/>
  <c r="P43" i="1"/>
  <c r="Q43" i="1"/>
  <c r="U43" i="1" s="1"/>
  <c r="R43" i="1"/>
  <c r="S43" i="1"/>
  <c r="T43" i="1"/>
  <c r="V43" i="1" s="1"/>
  <c r="P44" i="1"/>
  <c r="Q44" i="1"/>
  <c r="R44" i="1"/>
  <c r="S44" i="1"/>
  <c r="T44" i="1"/>
  <c r="P45" i="1"/>
  <c r="Q45" i="1"/>
  <c r="R45" i="1"/>
  <c r="S45" i="1"/>
  <c r="T45" i="1"/>
  <c r="P46" i="1"/>
  <c r="Q46" i="1"/>
  <c r="R46" i="1"/>
  <c r="S46" i="1"/>
  <c r="T46" i="1"/>
  <c r="P47" i="1"/>
  <c r="Q47" i="1"/>
  <c r="R47" i="1"/>
  <c r="S47" i="1"/>
  <c r="T47" i="1"/>
  <c r="B13" i="1"/>
  <c r="B14" i="1" s="1"/>
  <c r="B15" i="1" s="1"/>
  <c r="B17" i="1"/>
  <c r="B18" i="1" s="1"/>
  <c r="B19" i="1" s="1"/>
  <c r="B21" i="1"/>
  <c r="B22" i="1" s="1"/>
  <c r="B23" i="1" s="1"/>
  <c r="T42" i="1"/>
  <c r="S42" i="1"/>
  <c r="R42" i="1"/>
  <c r="Q42" i="1"/>
  <c r="P42" i="1"/>
  <c r="T41" i="1"/>
  <c r="S41" i="1"/>
  <c r="R41" i="1"/>
  <c r="Q41" i="1"/>
  <c r="P41" i="1"/>
  <c r="T40" i="1"/>
  <c r="S40" i="1"/>
  <c r="R40" i="1"/>
  <c r="Q40" i="1"/>
  <c r="P40" i="1"/>
  <c r="T39" i="1"/>
  <c r="S39" i="1"/>
  <c r="R39" i="1"/>
  <c r="Q39" i="1"/>
  <c r="P39" i="1"/>
  <c r="T38" i="1"/>
  <c r="S38" i="1"/>
  <c r="R38" i="1"/>
  <c r="Q38" i="1"/>
  <c r="P38" i="1"/>
  <c r="T37" i="1"/>
  <c r="S37" i="1"/>
  <c r="R37" i="1"/>
  <c r="Q37" i="1"/>
  <c r="P37" i="1"/>
  <c r="T36" i="1"/>
  <c r="S36" i="1"/>
  <c r="R36" i="1"/>
  <c r="Q36" i="1"/>
  <c r="P36" i="1"/>
  <c r="T35" i="1"/>
  <c r="S35" i="1"/>
  <c r="R35" i="1"/>
  <c r="Q35" i="1"/>
  <c r="P35" i="1"/>
  <c r="T34" i="1"/>
  <c r="S34" i="1"/>
  <c r="R34" i="1"/>
  <c r="Q34" i="1"/>
  <c r="P34" i="1"/>
  <c r="T33" i="1"/>
  <c r="S33" i="1"/>
  <c r="R33" i="1"/>
  <c r="Q33" i="1"/>
  <c r="P33" i="1"/>
  <c r="T32" i="1"/>
  <c r="S32" i="1"/>
  <c r="R32" i="1"/>
  <c r="Q32" i="1"/>
  <c r="P32" i="1"/>
  <c r="T31" i="1"/>
  <c r="S31" i="1"/>
  <c r="R31" i="1"/>
  <c r="Q31" i="1"/>
  <c r="P31" i="1"/>
  <c r="T30" i="1"/>
  <c r="S30" i="1"/>
  <c r="R30" i="1"/>
  <c r="Q30" i="1"/>
  <c r="P30" i="1"/>
  <c r="T29" i="1"/>
  <c r="S29" i="1"/>
  <c r="R29" i="1"/>
  <c r="Q29" i="1"/>
  <c r="P29" i="1"/>
  <c r="T28" i="1"/>
  <c r="S28" i="1"/>
  <c r="R28" i="1"/>
  <c r="Q28" i="1"/>
  <c r="P28" i="1"/>
  <c r="F27" i="1"/>
  <c r="G27" i="1" s="1"/>
  <c r="H27" i="1" s="1"/>
  <c r="I27" i="1" s="1"/>
  <c r="J27" i="1" s="1"/>
  <c r="K27" i="1" s="1"/>
  <c r="L27" i="1" s="1"/>
  <c r="M27" i="1" s="1"/>
  <c r="N27" i="1" s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T20" i="1"/>
  <c r="S20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T11" i="1"/>
  <c r="S11" i="1"/>
  <c r="R11" i="1"/>
  <c r="Q11" i="1"/>
  <c r="P11" i="1"/>
  <c r="T10" i="1"/>
  <c r="S10" i="1"/>
  <c r="R10" i="1"/>
  <c r="Q10" i="1"/>
  <c r="P10" i="1"/>
  <c r="T9" i="1"/>
  <c r="S9" i="1"/>
  <c r="R9" i="1"/>
  <c r="Q9" i="1"/>
  <c r="P9" i="1"/>
  <c r="T8" i="1"/>
  <c r="S8" i="1"/>
  <c r="R8" i="1"/>
  <c r="Q8" i="1"/>
  <c r="P8" i="1"/>
  <c r="T7" i="1"/>
  <c r="S7" i="1"/>
  <c r="R7" i="1"/>
  <c r="Q7" i="1"/>
  <c r="P7" i="1"/>
  <c r="T6" i="1"/>
  <c r="S6" i="1"/>
  <c r="R6" i="1"/>
  <c r="Q6" i="1"/>
  <c r="P6" i="1"/>
  <c r="T5" i="1"/>
  <c r="S5" i="1"/>
  <c r="R5" i="1"/>
  <c r="Q5" i="1"/>
  <c r="P5" i="1"/>
  <c r="T4" i="1"/>
  <c r="S4" i="1"/>
  <c r="R4" i="1"/>
  <c r="Q4" i="1"/>
  <c r="P4" i="1"/>
  <c r="F3" i="1"/>
  <c r="G3" i="1" s="1"/>
  <c r="H3" i="1" s="1"/>
  <c r="I3" i="1" s="1"/>
  <c r="J3" i="1" s="1"/>
  <c r="K3" i="1" s="1"/>
  <c r="L3" i="1" s="1"/>
  <c r="M3" i="1" s="1"/>
  <c r="N3" i="1" s="1"/>
  <c r="U44" i="1" l="1"/>
  <c r="V44" i="1"/>
  <c r="U45" i="1"/>
  <c r="V45" i="1" s="1"/>
  <c r="U47" i="1"/>
  <c r="V47" i="1" s="1"/>
  <c r="U46" i="1"/>
  <c r="V46" i="1" s="1"/>
  <c r="U21" i="1"/>
  <c r="V21" i="1" s="1"/>
  <c r="U32" i="1"/>
  <c r="V32" i="1" s="1"/>
  <c r="U40" i="1"/>
  <c r="V40" i="1" s="1"/>
  <c r="U31" i="1"/>
  <c r="V31" i="1" s="1"/>
  <c r="U34" i="1"/>
  <c r="V34" i="1" s="1"/>
  <c r="U39" i="1"/>
  <c r="V39" i="1" s="1"/>
  <c r="U19" i="1"/>
  <c r="V19" i="1" s="1"/>
  <c r="U14" i="1"/>
  <c r="V14" i="1" s="1"/>
  <c r="U12" i="1"/>
  <c r="V12" i="1" s="1"/>
  <c r="U42" i="1"/>
  <c r="V42" i="1" s="1"/>
  <c r="U20" i="1"/>
  <c r="V20" i="1" s="1"/>
  <c r="U33" i="1"/>
  <c r="V33" i="1" s="1"/>
  <c r="U28" i="1"/>
  <c r="V28" i="1" s="1"/>
  <c r="U5" i="1"/>
  <c r="V5" i="1" s="1"/>
  <c r="U16" i="1"/>
  <c r="V16" i="1" s="1"/>
  <c r="U23" i="1"/>
  <c r="V23" i="1" s="1"/>
  <c r="U8" i="1"/>
  <c r="V8" i="1" s="1"/>
  <c r="U35" i="1"/>
  <c r="V35" i="1" s="1"/>
  <c r="U17" i="1"/>
  <c r="V17" i="1" s="1"/>
  <c r="U29" i="1"/>
  <c r="V29" i="1" s="1"/>
  <c r="U37" i="1"/>
  <c r="V37" i="1" s="1"/>
  <c r="U4" i="1"/>
  <c r="V4" i="1" s="1"/>
  <c r="U6" i="1"/>
  <c r="V6" i="1" s="1"/>
  <c r="U10" i="1"/>
  <c r="V10" i="1" s="1"/>
  <c r="U7" i="1"/>
  <c r="V7" i="1" s="1"/>
  <c r="U11" i="1"/>
  <c r="V11" i="1" s="1"/>
  <c r="U15" i="1"/>
  <c r="V15" i="1" s="1"/>
  <c r="U22" i="1"/>
  <c r="V22" i="1" s="1"/>
  <c r="U36" i="1"/>
  <c r="V36" i="1" s="1"/>
  <c r="U41" i="1"/>
  <c r="V41" i="1" s="1"/>
  <c r="U9" i="1"/>
  <c r="V9" i="1" s="1"/>
  <c r="U13" i="1"/>
  <c r="V13" i="1" s="1"/>
  <c r="U18" i="1"/>
  <c r="V18" i="1" s="1"/>
  <c r="U30" i="1"/>
  <c r="V30" i="1" s="1"/>
  <c r="U38" i="1"/>
  <c r="V38" i="1" s="1"/>
</calcChain>
</file>

<file path=xl/sharedStrings.xml><?xml version="1.0" encoding="utf-8"?>
<sst xmlns="http://schemas.openxmlformats.org/spreadsheetml/2006/main" count="117" uniqueCount="56">
  <si>
    <t>(EK:6) RİSK OYLAMA FORMU</t>
  </si>
  <si>
    <t>Etki Seviyesi</t>
  </si>
  <si>
    <t>Etki Seviyesi Adedi</t>
  </si>
  <si>
    <t>Risk Etki Kriteri</t>
  </si>
  <si>
    <r>
      <rPr>
        <b/>
        <sz val="11"/>
        <rFont val="Georgia"/>
        <family val="1"/>
        <charset val="162"/>
      </rPr>
      <t>Risk Etki Kriterleri:</t>
    </r>
    <r>
      <rPr>
        <sz val="11"/>
        <rFont val="Georgia"/>
        <family val="1"/>
        <charset val="162"/>
      </rPr>
      <t xml:space="preserve">  </t>
    </r>
    <r>
      <rPr>
        <sz val="11"/>
        <color theme="1"/>
        <rFont val="Georgia"/>
        <family val="1"/>
        <charset val="162"/>
      </rPr>
      <t xml:space="preserve">                                                         1: Finansal Etki                                                     2:Opersayonel Etki,                                                                 3: İtibar Etkisi,                                                  4:Uyum Etkisi,                                        5:Stratejik Etki</t>
    </r>
  </si>
  <si>
    <t>Sıra No</t>
  </si>
  <si>
    <t>Risk No</t>
  </si>
  <si>
    <t>Belirlenen Riskler</t>
  </si>
  <si>
    <t>Toplam</t>
  </si>
  <si>
    <t xml:space="preserve"> Ortalama Etki Değeri</t>
  </si>
  <si>
    <t>Banka hesaplarının takibinin yapılmaması</t>
  </si>
  <si>
    <t>Finansal Risk</t>
  </si>
  <si>
    <t>Taşınmazlarla ilgili kiraların kontrolünün yapılmaması</t>
  </si>
  <si>
    <t>Kişi borçlarının takibinin yapılmaması</t>
  </si>
  <si>
    <t>Sayıştay ilamına bağlı takipli alacakların kontrolünün yapılamaması</t>
  </si>
  <si>
    <t>Taşınır işlerinin tamamlanmaması</t>
  </si>
  <si>
    <t>Kurum alacaklarının takibinin yapılmaması</t>
  </si>
  <si>
    <t>Muhasebe işlemlerinde hata yapılması</t>
  </si>
  <si>
    <t>Birim personellerinin sgk giriş çıkış işlemlerinin aksaması</t>
  </si>
  <si>
    <t>Yılsonunda teminat mektuplarına ait sayım tutanağının mizanla eşleşmemesi</t>
  </si>
  <si>
    <t>İ.İ.K md. 355' e göre maddi cezaya maruz kalmak</t>
  </si>
  <si>
    <t>Hazine yardımı talep tablosunun hazırlanmaması</t>
  </si>
  <si>
    <t>Bütçenin zamanında hazırlanmaması</t>
  </si>
  <si>
    <t>Performans Programlarının hazırlanmaması</t>
  </si>
  <si>
    <t>Üniversitemizin kendi öz gelirlerinden elde ettiği gelirlerinin (harç gelirleri, yemek gelirleri, kira gelirleri vs.) takibinin eksik yapılarak doğru birimlere aktarılması gereken tahsilat tutarlarının yanlış aktarılması.</t>
  </si>
  <si>
    <t>Bütçe uygulama sürecinin etkin ve mevzuata uygun yapılmaması</t>
  </si>
  <si>
    <t>Performans Programı İzleme Değerlendirme Raporlarının Hazırlanmaması</t>
  </si>
  <si>
    <t>Operasyonel Risk</t>
  </si>
  <si>
    <t>Stratejik Planın İzleme Değerlendirme Raporlarının Hazırlanmaması</t>
  </si>
  <si>
    <t>Olasılık Seviyesi</t>
  </si>
  <si>
    <t>Olasılık Seviyesi Adedi</t>
  </si>
  <si>
    <t xml:space="preserve"> Ortalama Değeri</t>
  </si>
  <si>
    <t>Kurum dışı faktörlerin (ulaşım, sağlık, eğitim, sosyo-kültürel imkanlar vb.) kurumsal aidiyeti olumsuz etkilemesi</t>
  </si>
  <si>
    <t>Dış paydaşların planlanan etkinliklere katılımında sürdürülebilirliğin sağlanamaması</t>
  </si>
  <si>
    <t>Kalite kültürünün içerisinde barındırdığı iş yükü nedeniyle paydaşlar tarafından dirençle karşılanması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</si>
  <si>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</si>
  <si>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</si>
  <si>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</si>
  <si>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</si>
  <si>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</si>
  <si>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</si>
  <si>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</si>
  <si>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</si>
  <si>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</si>
  <si>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</si>
  <si>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</si>
  <si>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</si>
  <si>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</si>
  <si>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</si>
  <si>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</si>
  <si>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</si>
  <si>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</si>
  <si>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</si>
  <si>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</si>
  <si>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</si>
  <si>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Stratejik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</si>
</sst>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name val="Georgia"/>
      <family val="1"/>
      <charset val="162"/>
    </font>
    <font>
      <sz val="11"/>
      <color theme="1"/>
      <name val="Georgia"/>
      <family val="1"/>
      <charset val="162"/>
    </font>
    <font>
      <b/>
      <sz val="13"/>
      <color theme="0"/>
      <name val="Georgia"/>
      <family val="1"/>
      <charset val="162"/>
    </font>
    <font>
      <b/>
      <sz val="11"/>
      <color theme="0"/>
      <name val="Georgia"/>
      <family val="1"/>
      <charset val="162"/>
    </font>
    <font>
      <b/>
      <sz val="11"/>
      <name val="Georgia"/>
      <family val="1"/>
      <charset val="162"/>
    </font>
    <font>
      <sz val="11"/>
      <name val="Georgia"/>
      <family val="1"/>
      <charset val="162"/>
    </font>
    <font>
      <b/>
      <sz val="11"/>
      <color indexed="8"/>
      <name val="Georgia"/>
      <family val="1"/>
      <charset val="162"/>
    </font>
    <font>
      <sz val="10"/>
      <color theme="1"/>
      <name val="Times New Roman"/>
      <family val="1"/>
      <charset val="162"/>
    </font>
    <font>
      <sz val="11"/>
      <color indexed="8"/>
      <name val="Georgia"/>
      <family val="1"/>
      <charset val="162"/>
    </font>
    <font>
      <sz val="11"/>
      <color rgb="FFFF0000"/>
      <name val="Georgia"/>
      <family val="1"/>
      <charset val="162"/>
    </font>
    <font>
      <sz val="1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8" xfId="1" applyFont="1" applyFill="1" applyBorder="1" applyAlignment="1" applyProtection="1">
      <alignment horizontal="center" vertical="center" wrapText="1"/>
      <protection locked="0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10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" fontId="10" fillId="0" borderId="0" xfId="1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" fontId="3" fillId="0" borderId="10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left" vertical="top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2" xfId="1" applyFont="1" applyFill="1" applyBorder="1" applyAlignment="1" applyProtection="1">
      <alignment horizontal="left" vertical="center" wrapText="1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4" fillId="3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6" xfId="1"/>
  </cellStyles>
  <dxfs count="2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7"/>
  <sheetViews>
    <sheetView tabSelected="1" view="pageBreakPreview" zoomScale="60" zoomScaleNormal="100" workbookViewId="0">
      <selection activeCell="T1" sqref="T1"/>
    </sheetView>
  </sheetViews>
  <sheetFormatPr defaultColWidth="8.85546875" defaultRowHeight="14.25" x14ac:dyDescent="0.25"/>
  <cols>
    <col min="1" max="1" width="2.85546875" style="1" customWidth="1"/>
    <col min="2" max="2" width="12.7109375" style="1" customWidth="1"/>
    <col min="3" max="3" width="17.85546875" style="1" customWidth="1"/>
    <col min="4" max="4" width="27.7109375" style="1" customWidth="1"/>
    <col min="5" max="14" width="10.42578125" style="1" bestFit="1" customWidth="1"/>
    <col min="15" max="20" width="8.85546875" style="1"/>
    <col min="21" max="21" width="12.7109375" style="1" customWidth="1"/>
    <col min="22" max="22" width="20.7109375" style="1" bestFit="1" customWidth="1"/>
    <col min="23" max="23" width="15.28515625" style="1" customWidth="1"/>
    <col min="24" max="24" width="24.7109375" style="1" customWidth="1"/>
    <col min="25" max="16384" width="8.85546875" style="1"/>
  </cols>
  <sheetData>
    <row r="1" spans="2:24" ht="28.9" customHeight="1" thickBot="1" x14ac:dyDescent="0.3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24" ht="26.45" customHeight="1" thickBot="1" x14ac:dyDescent="0.3"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P2" s="30" t="s">
        <v>2</v>
      </c>
      <c r="Q2" s="31"/>
      <c r="R2" s="31"/>
      <c r="S2" s="31"/>
      <c r="T2" s="31"/>
      <c r="U2" s="31"/>
      <c r="V2" s="34"/>
      <c r="W2" s="25" t="s">
        <v>3</v>
      </c>
      <c r="X2" s="27" t="s">
        <v>4</v>
      </c>
    </row>
    <row r="3" spans="2:24" ht="28.5" x14ac:dyDescent="0.25">
      <c r="B3" s="2" t="s">
        <v>5</v>
      </c>
      <c r="C3" s="3" t="s">
        <v>6</v>
      </c>
      <c r="D3" s="3" t="s">
        <v>7</v>
      </c>
      <c r="E3" s="3">
        <v>1</v>
      </c>
      <c r="F3" s="3">
        <f>E3+1</f>
        <v>2</v>
      </c>
      <c r="G3" s="3">
        <f t="shared" ref="G3:N3" si="0">F3+1</f>
        <v>3</v>
      </c>
      <c r="H3" s="3">
        <f t="shared" si="0"/>
        <v>4</v>
      </c>
      <c r="I3" s="3">
        <f t="shared" si="0"/>
        <v>5</v>
      </c>
      <c r="J3" s="3">
        <f t="shared" si="0"/>
        <v>6</v>
      </c>
      <c r="K3" s="3">
        <f t="shared" si="0"/>
        <v>7</v>
      </c>
      <c r="L3" s="3">
        <f t="shared" si="0"/>
        <v>8</v>
      </c>
      <c r="M3" s="3">
        <f t="shared" si="0"/>
        <v>9</v>
      </c>
      <c r="N3" s="3">
        <f t="shared" si="0"/>
        <v>10</v>
      </c>
      <c r="P3" s="4">
        <v>5</v>
      </c>
      <c r="Q3" s="5">
        <v>4</v>
      </c>
      <c r="R3" s="5">
        <v>3</v>
      </c>
      <c r="S3" s="5">
        <v>2</v>
      </c>
      <c r="T3" s="5">
        <v>1</v>
      </c>
      <c r="U3" s="5" t="s">
        <v>8</v>
      </c>
      <c r="V3" s="6" t="s">
        <v>9</v>
      </c>
      <c r="W3" s="26"/>
      <c r="X3" s="27"/>
    </row>
    <row r="4" spans="2:24" ht="25.5" x14ac:dyDescent="0.25">
      <c r="B4" s="7">
        <v>1</v>
      </c>
      <c r="C4" s="20" t="s">
        <v>35</v>
      </c>
      <c r="D4" s="8" t="s">
        <v>10</v>
      </c>
      <c r="E4" s="9">
        <v>5</v>
      </c>
      <c r="F4" s="9">
        <v>3</v>
      </c>
      <c r="G4" s="9">
        <v>3</v>
      </c>
      <c r="H4" s="9">
        <v>3</v>
      </c>
      <c r="I4" s="9">
        <v>1</v>
      </c>
      <c r="J4" s="9">
        <v>3</v>
      </c>
      <c r="K4" s="9">
        <v>3</v>
      </c>
      <c r="L4" s="9"/>
      <c r="M4" s="9"/>
      <c r="N4" s="9"/>
      <c r="P4" s="10">
        <f t="shared" ref="P4:P23" si="1">COUNTIF(E4:N4,"5")</f>
        <v>1</v>
      </c>
      <c r="Q4" s="11">
        <f t="shared" ref="Q4:Q23" si="2">COUNTIF(E4:N4,"4")</f>
        <v>0</v>
      </c>
      <c r="R4" s="11">
        <f t="shared" ref="R4:R23" si="3">COUNTIF(E4:N4,"3")</f>
        <v>5</v>
      </c>
      <c r="S4" s="11">
        <f t="shared" ref="S4:S23" si="4">COUNTIF(E4:N4,"2")</f>
        <v>0</v>
      </c>
      <c r="T4" s="11">
        <f t="shared" ref="T4:T23" si="5">COUNTIF(E4:N4,"1")</f>
        <v>1</v>
      </c>
      <c r="U4" s="11">
        <f>SUM(P4:T4)</f>
        <v>7</v>
      </c>
      <c r="V4" s="12">
        <f>SUMPRODUCT($P$3:$T$3,P4:T4)/U4</f>
        <v>3</v>
      </c>
      <c r="W4" s="21" t="s">
        <v>11</v>
      </c>
      <c r="X4" s="27"/>
    </row>
    <row r="5" spans="2:24" ht="25.5" x14ac:dyDescent="0.25">
      <c r="B5" s="7">
        <v>2</v>
      </c>
      <c r="C5" s="20" t="s">
        <v>36</v>
      </c>
      <c r="D5" s="8" t="s">
        <v>12</v>
      </c>
      <c r="E5" s="9">
        <v>3</v>
      </c>
      <c r="F5" s="9">
        <v>3</v>
      </c>
      <c r="G5" s="9">
        <v>3</v>
      </c>
      <c r="H5" s="9">
        <v>5</v>
      </c>
      <c r="I5" s="9">
        <v>3</v>
      </c>
      <c r="J5" s="9">
        <v>2</v>
      </c>
      <c r="K5" s="9">
        <v>2</v>
      </c>
      <c r="L5" s="9"/>
      <c r="M5" s="9"/>
      <c r="N5" s="9"/>
      <c r="P5" s="10">
        <f t="shared" si="1"/>
        <v>1</v>
      </c>
      <c r="Q5" s="11">
        <f t="shared" si="2"/>
        <v>0</v>
      </c>
      <c r="R5" s="11">
        <f t="shared" si="3"/>
        <v>4</v>
      </c>
      <c r="S5" s="11">
        <f t="shared" si="4"/>
        <v>2</v>
      </c>
      <c r="T5" s="11">
        <f t="shared" si="5"/>
        <v>0</v>
      </c>
      <c r="U5" s="11">
        <f>SUM(P5:T5)</f>
        <v>7</v>
      </c>
      <c r="V5" s="12">
        <f t="shared" ref="V5:V23" si="6">SUMPRODUCT($P$3:$T$3,P5:T5)/U5</f>
        <v>3</v>
      </c>
      <c r="W5" s="21" t="s">
        <v>11</v>
      </c>
      <c r="X5" s="27"/>
    </row>
    <row r="6" spans="2:24" ht="25.5" x14ac:dyDescent="0.25">
      <c r="B6" s="7">
        <v>3</v>
      </c>
      <c r="C6" s="20" t="s">
        <v>37</v>
      </c>
      <c r="D6" s="8" t="s">
        <v>13</v>
      </c>
      <c r="E6" s="9">
        <v>5</v>
      </c>
      <c r="F6" s="9">
        <v>5</v>
      </c>
      <c r="G6" s="9">
        <v>5</v>
      </c>
      <c r="H6" s="9">
        <v>5</v>
      </c>
      <c r="I6" s="9">
        <v>5</v>
      </c>
      <c r="J6" s="9">
        <v>5</v>
      </c>
      <c r="K6" s="9">
        <v>5</v>
      </c>
      <c r="L6" s="9"/>
      <c r="M6" s="9"/>
      <c r="N6" s="9"/>
      <c r="P6" s="10">
        <f t="shared" si="1"/>
        <v>7</v>
      </c>
      <c r="Q6" s="11">
        <f t="shared" si="2"/>
        <v>0</v>
      </c>
      <c r="R6" s="11">
        <f t="shared" si="3"/>
        <v>0</v>
      </c>
      <c r="S6" s="11">
        <f t="shared" si="4"/>
        <v>0</v>
      </c>
      <c r="T6" s="11">
        <f t="shared" si="5"/>
        <v>0</v>
      </c>
      <c r="U6" s="11">
        <f t="shared" ref="U6:U23" si="7">SUM(P6:T6)</f>
        <v>7</v>
      </c>
      <c r="V6" s="12">
        <f t="shared" si="6"/>
        <v>5</v>
      </c>
      <c r="W6" s="19" t="s">
        <v>11</v>
      </c>
      <c r="X6" s="27"/>
    </row>
    <row r="7" spans="2:24" ht="38.25" x14ac:dyDescent="0.25">
      <c r="B7" s="7">
        <v>4</v>
      </c>
      <c r="C7" s="20" t="s">
        <v>38</v>
      </c>
      <c r="D7" s="8" t="s">
        <v>14</v>
      </c>
      <c r="E7" s="9">
        <v>1</v>
      </c>
      <c r="F7" s="9">
        <v>5</v>
      </c>
      <c r="G7" s="9">
        <v>3</v>
      </c>
      <c r="H7" s="9">
        <v>3</v>
      </c>
      <c r="I7" s="9">
        <v>2</v>
      </c>
      <c r="J7" s="9">
        <v>4</v>
      </c>
      <c r="K7" s="9">
        <v>3</v>
      </c>
      <c r="L7" s="9"/>
      <c r="M7" s="9"/>
      <c r="N7" s="9"/>
      <c r="P7" s="10">
        <f t="shared" si="1"/>
        <v>1</v>
      </c>
      <c r="Q7" s="11">
        <f t="shared" si="2"/>
        <v>1</v>
      </c>
      <c r="R7" s="11">
        <f t="shared" si="3"/>
        <v>3</v>
      </c>
      <c r="S7" s="11">
        <f t="shared" si="4"/>
        <v>1</v>
      </c>
      <c r="T7" s="11">
        <f t="shared" si="5"/>
        <v>1</v>
      </c>
      <c r="U7" s="11">
        <f t="shared" si="7"/>
        <v>7</v>
      </c>
      <c r="V7" s="12">
        <f t="shared" si="6"/>
        <v>3</v>
      </c>
      <c r="W7" s="19" t="s">
        <v>11</v>
      </c>
      <c r="X7" s="27"/>
    </row>
    <row r="8" spans="2:24" x14ac:dyDescent="0.25">
      <c r="B8" s="7">
        <v>5</v>
      </c>
      <c r="C8" s="20" t="s">
        <v>39</v>
      </c>
      <c r="D8" s="8" t="s">
        <v>15</v>
      </c>
      <c r="E8" s="9">
        <v>3</v>
      </c>
      <c r="F8" s="9">
        <v>3</v>
      </c>
      <c r="G8" s="9">
        <v>1</v>
      </c>
      <c r="H8" s="9">
        <v>5</v>
      </c>
      <c r="I8" s="9">
        <v>4</v>
      </c>
      <c r="J8" s="9">
        <v>3</v>
      </c>
      <c r="K8" s="9">
        <v>2</v>
      </c>
      <c r="L8" s="9"/>
      <c r="M8" s="9"/>
      <c r="N8" s="9"/>
      <c r="P8" s="10">
        <f t="shared" si="1"/>
        <v>1</v>
      </c>
      <c r="Q8" s="11">
        <f t="shared" si="2"/>
        <v>1</v>
      </c>
      <c r="R8" s="11">
        <f t="shared" si="3"/>
        <v>3</v>
      </c>
      <c r="S8" s="11">
        <f t="shared" si="4"/>
        <v>1</v>
      </c>
      <c r="T8" s="11">
        <f t="shared" si="5"/>
        <v>1</v>
      </c>
      <c r="U8" s="11">
        <f t="shared" si="7"/>
        <v>7</v>
      </c>
      <c r="V8" s="12">
        <f t="shared" si="6"/>
        <v>3</v>
      </c>
      <c r="W8" s="19" t="s">
        <v>11</v>
      </c>
    </row>
    <row r="9" spans="2:24" ht="25.5" x14ac:dyDescent="0.25">
      <c r="B9" s="7">
        <v>6</v>
      </c>
      <c r="C9" s="20" t="s">
        <v>40</v>
      </c>
      <c r="D9" s="8" t="s">
        <v>16</v>
      </c>
      <c r="E9" s="9">
        <v>5</v>
      </c>
      <c r="F9" s="9">
        <v>5</v>
      </c>
      <c r="G9" s="9">
        <v>5</v>
      </c>
      <c r="H9" s="9">
        <v>5</v>
      </c>
      <c r="I9" s="9">
        <v>5</v>
      </c>
      <c r="J9" s="9">
        <v>5</v>
      </c>
      <c r="K9" s="9">
        <v>5</v>
      </c>
      <c r="L9" s="9"/>
      <c r="M9" s="9"/>
      <c r="N9" s="9"/>
      <c r="P9" s="10">
        <f t="shared" si="1"/>
        <v>7</v>
      </c>
      <c r="Q9" s="11">
        <f t="shared" si="2"/>
        <v>0</v>
      </c>
      <c r="R9" s="11">
        <f t="shared" si="3"/>
        <v>0</v>
      </c>
      <c r="S9" s="11">
        <f t="shared" si="4"/>
        <v>0</v>
      </c>
      <c r="T9" s="11">
        <f t="shared" si="5"/>
        <v>0</v>
      </c>
      <c r="U9" s="11">
        <f t="shared" si="7"/>
        <v>7</v>
      </c>
      <c r="V9" s="12">
        <f t="shared" si="6"/>
        <v>5</v>
      </c>
      <c r="W9" s="19" t="s">
        <v>11</v>
      </c>
    </row>
    <row r="10" spans="2:24" ht="25.5" x14ac:dyDescent="0.25">
      <c r="B10" s="7">
        <v>7</v>
      </c>
      <c r="C10" s="20" t="s">
        <v>41</v>
      </c>
      <c r="D10" s="8" t="s">
        <v>17</v>
      </c>
      <c r="E10" s="9">
        <v>4</v>
      </c>
      <c r="F10" s="9">
        <v>3</v>
      </c>
      <c r="G10" s="9">
        <v>4</v>
      </c>
      <c r="H10" s="9">
        <v>3</v>
      </c>
      <c r="I10" s="9">
        <v>5</v>
      </c>
      <c r="J10" s="9">
        <v>5</v>
      </c>
      <c r="K10" s="9">
        <v>4</v>
      </c>
      <c r="L10" s="9"/>
      <c r="M10" s="9"/>
      <c r="N10" s="9"/>
      <c r="P10" s="10">
        <f t="shared" si="1"/>
        <v>2</v>
      </c>
      <c r="Q10" s="11">
        <f t="shared" si="2"/>
        <v>3</v>
      </c>
      <c r="R10" s="11">
        <f t="shared" si="3"/>
        <v>2</v>
      </c>
      <c r="S10" s="11">
        <f t="shared" si="4"/>
        <v>0</v>
      </c>
      <c r="T10" s="11">
        <f t="shared" si="5"/>
        <v>0</v>
      </c>
      <c r="U10" s="11">
        <f t="shared" si="7"/>
        <v>7</v>
      </c>
      <c r="V10" s="12">
        <f t="shared" si="6"/>
        <v>4</v>
      </c>
      <c r="W10" s="19" t="s">
        <v>11</v>
      </c>
    </row>
    <row r="11" spans="2:24" ht="25.5" x14ac:dyDescent="0.25">
      <c r="B11" s="7">
        <v>8</v>
      </c>
      <c r="C11" s="20" t="s">
        <v>42</v>
      </c>
      <c r="D11" s="8" t="s">
        <v>18</v>
      </c>
      <c r="E11" s="9">
        <v>4</v>
      </c>
      <c r="F11" s="9">
        <v>3</v>
      </c>
      <c r="G11" s="9">
        <v>4</v>
      </c>
      <c r="H11" s="9">
        <v>3</v>
      </c>
      <c r="I11" s="9">
        <v>5</v>
      </c>
      <c r="J11" s="9">
        <v>5</v>
      </c>
      <c r="K11" s="9">
        <v>4</v>
      </c>
      <c r="L11" s="9"/>
      <c r="M11" s="9"/>
      <c r="N11" s="9"/>
      <c r="P11" s="10">
        <f t="shared" si="1"/>
        <v>2</v>
      </c>
      <c r="Q11" s="11">
        <f t="shared" si="2"/>
        <v>3</v>
      </c>
      <c r="R11" s="11">
        <f t="shared" si="3"/>
        <v>2</v>
      </c>
      <c r="S11" s="11">
        <f t="shared" si="4"/>
        <v>0</v>
      </c>
      <c r="T11" s="11">
        <f t="shared" si="5"/>
        <v>0</v>
      </c>
      <c r="U11" s="11">
        <f t="shared" si="7"/>
        <v>7</v>
      </c>
      <c r="V11" s="12">
        <f t="shared" si="6"/>
        <v>4</v>
      </c>
      <c r="W11" s="19" t="s">
        <v>11</v>
      </c>
    </row>
    <row r="12" spans="2:24" ht="38.25" x14ac:dyDescent="0.25">
      <c r="B12" s="7">
        <v>9</v>
      </c>
      <c r="C12" s="20" t="s">
        <v>43</v>
      </c>
      <c r="D12" s="8" t="s">
        <v>19</v>
      </c>
      <c r="E12" s="9">
        <v>2</v>
      </c>
      <c r="F12" s="9">
        <v>4</v>
      </c>
      <c r="G12" s="9">
        <v>2</v>
      </c>
      <c r="H12" s="9">
        <v>3</v>
      </c>
      <c r="I12" s="9">
        <v>1</v>
      </c>
      <c r="J12" s="9">
        <v>5</v>
      </c>
      <c r="K12" s="9">
        <v>4</v>
      </c>
      <c r="L12" s="9"/>
      <c r="M12" s="9"/>
      <c r="N12" s="9"/>
      <c r="P12" s="10">
        <f t="shared" si="1"/>
        <v>1</v>
      </c>
      <c r="Q12" s="11">
        <f t="shared" si="2"/>
        <v>2</v>
      </c>
      <c r="R12" s="11">
        <f t="shared" si="3"/>
        <v>1</v>
      </c>
      <c r="S12" s="11">
        <f t="shared" si="4"/>
        <v>2</v>
      </c>
      <c r="T12" s="11">
        <f t="shared" si="5"/>
        <v>1</v>
      </c>
      <c r="U12" s="11">
        <f t="shared" si="7"/>
        <v>7</v>
      </c>
      <c r="V12" s="12">
        <f t="shared" si="6"/>
        <v>3</v>
      </c>
      <c r="W12" s="19" t="s">
        <v>11</v>
      </c>
    </row>
    <row r="13" spans="2:24" ht="25.5" x14ac:dyDescent="0.25">
      <c r="B13" s="7">
        <f t="shared" ref="B13" si="8">B12+1</f>
        <v>10</v>
      </c>
      <c r="C13" s="20" t="s">
        <v>44</v>
      </c>
      <c r="D13" s="8" t="s">
        <v>20</v>
      </c>
      <c r="E13" s="9">
        <v>2</v>
      </c>
      <c r="F13" s="9">
        <v>4</v>
      </c>
      <c r="G13" s="9">
        <v>1</v>
      </c>
      <c r="H13" s="9">
        <v>3</v>
      </c>
      <c r="I13" s="9">
        <v>1</v>
      </c>
      <c r="J13" s="9">
        <v>1</v>
      </c>
      <c r="K13" s="9">
        <v>2</v>
      </c>
      <c r="L13" s="9"/>
      <c r="M13" s="9"/>
      <c r="N13" s="9"/>
      <c r="P13" s="10">
        <f t="shared" si="1"/>
        <v>0</v>
      </c>
      <c r="Q13" s="11">
        <f t="shared" si="2"/>
        <v>1</v>
      </c>
      <c r="R13" s="11">
        <f t="shared" si="3"/>
        <v>1</v>
      </c>
      <c r="S13" s="11">
        <f t="shared" si="4"/>
        <v>2</v>
      </c>
      <c r="T13" s="11">
        <f t="shared" si="5"/>
        <v>3</v>
      </c>
      <c r="U13" s="11">
        <f t="shared" si="7"/>
        <v>7</v>
      </c>
      <c r="V13" s="12">
        <f t="shared" si="6"/>
        <v>2</v>
      </c>
      <c r="W13" s="19" t="s">
        <v>11</v>
      </c>
    </row>
    <row r="14" spans="2:24" ht="25.5" x14ac:dyDescent="0.25">
      <c r="B14" s="7">
        <f t="shared" ref="B14:B23" si="9">B13+1</f>
        <v>11</v>
      </c>
      <c r="C14" s="20" t="s">
        <v>45</v>
      </c>
      <c r="D14" s="8" t="s">
        <v>21</v>
      </c>
      <c r="E14" s="9">
        <v>4</v>
      </c>
      <c r="F14" s="9">
        <v>1</v>
      </c>
      <c r="G14" s="9">
        <v>4</v>
      </c>
      <c r="H14" s="9">
        <v>3</v>
      </c>
      <c r="I14" s="9">
        <v>3</v>
      </c>
      <c r="J14" s="9">
        <v>3</v>
      </c>
      <c r="K14" s="9">
        <v>3</v>
      </c>
      <c r="L14" s="9"/>
      <c r="M14" s="9"/>
      <c r="N14" s="9"/>
      <c r="P14" s="10">
        <f t="shared" si="1"/>
        <v>0</v>
      </c>
      <c r="Q14" s="11">
        <f t="shared" si="2"/>
        <v>2</v>
      </c>
      <c r="R14" s="11">
        <f t="shared" si="3"/>
        <v>4</v>
      </c>
      <c r="S14" s="11">
        <f t="shared" si="4"/>
        <v>0</v>
      </c>
      <c r="T14" s="11">
        <f t="shared" si="5"/>
        <v>1</v>
      </c>
      <c r="U14" s="11">
        <f t="shared" si="7"/>
        <v>7</v>
      </c>
      <c r="V14" s="12">
        <f t="shared" si="6"/>
        <v>3</v>
      </c>
      <c r="W14" s="19" t="s">
        <v>11</v>
      </c>
    </row>
    <row r="15" spans="2:24" ht="25.5" x14ac:dyDescent="0.25">
      <c r="B15" s="7">
        <f t="shared" si="9"/>
        <v>12</v>
      </c>
      <c r="C15" s="20" t="s">
        <v>46</v>
      </c>
      <c r="D15" s="8" t="s">
        <v>22</v>
      </c>
      <c r="E15" s="9">
        <v>4</v>
      </c>
      <c r="F15" s="9">
        <v>3</v>
      </c>
      <c r="G15" s="9">
        <v>4</v>
      </c>
      <c r="H15" s="9">
        <v>3</v>
      </c>
      <c r="I15" s="9">
        <v>5</v>
      </c>
      <c r="J15" s="9">
        <v>5</v>
      </c>
      <c r="K15" s="9">
        <v>4</v>
      </c>
      <c r="L15" s="9"/>
      <c r="M15" s="9"/>
      <c r="N15" s="9"/>
      <c r="P15" s="10">
        <f t="shared" si="1"/>
        <v>2</v>
      </c>
      <c r="Q15" s="11">
        <f t="shared" si="2"/>
        <v>3</v>
      </c>
      <c r="R15" s="11">
        <f t="shared" si="3"/>
        <v>2</v>
      </c>
      <c r="S15" s="11">
        <f t="shared" si="4"/>
        <v>0</v>
      </c>
      <c r="T15" s="11">
        <f t="shared" si="5"/>
        <v>0</v>
      </c>
      <c r="U15" s="11">
        <f t="shared" si="7"/>
        <v>7</v>
      </c>
      <c r="V15" s="12">
        <f t="shared" si="6"/>
        <v>4</v>
      </c>
      <c r="W15" s="19" t="s">
        <v>11</v>
      </c>
    </row>
    <row r="16" spans="2:24" ht="25.5" x14ac:dyDescent="0.25">
      <c r="B16" s="7">
        <v>13</v>
      </c>
      <c r="C16" s="20" t="s">
        <v>47</v>
      </c>
      <c r="D16" s="8" t="s">
        <v>23</v>
      </c>
      <c r="E16" s="9">
        <v>4</v>
      </c>
      <c r="F16" s="9">
        <v>3</v>
      </c>
      <c r="G16" s="9">
        <v>2</v>
      </c>
      <c r="H16" s="9">
        <v>3</v>
      </c>
      <c r="I16" s="9">
        <v>5</v>
      </c>
      <c r="J16" s="9">
        <v>1</v>
      </c>
      <c r="K16" s="9">
        <v>3</v>
      </c>
      <c r="L16" s="9"/>
      <c r="M16" s="9"/>
      <c r="N16" s="9"/>
      <c r="P16" s="10">
        <f t="shared" si="1"/>
        <v>1</v>
      </c>
      <c r="Q16" s="11">
        <f t="shared" si="2"/>
        <v>1</v>
      </c>
      <c r="R16" s="11">
        <f t="shared" si="3"/>
        <v>3</v>
      </c>
      <c r="S16" s="11">
        <f t="shared" si="4"/>
        <v>1</v>
      </c>
      <c r="T16" s="11">
        <f t="shared" si="5"/>
        <v>1</v>
      </c>
      <c r="U16" s="11">
        <f t="shared" si="7"/>
        <v>7</v>
      </c>
      <c r="V16" s="12">
        <f t="shared" si="6"/>
        <v>3</v>
      </c>
      <c r="W16" s="19" t="s">
        <v>11</v>
      </c>
    </row>
    <row r="17" spans="2:23" ht="89.25" x14ac:dyDescent="0.25">
      <c r="B17" s="7">
        <f t="shared" ref="B17" si="10">B16+1</f>
        <v>14</v>
      </c>
      <c r="C17" s="20" t="s">
        <v>48</v>
      </c>
      <c r="D17" s="8" t="s">
        <v>24</v>
      </c>
      <c r="E17" s="9">
        <v>3</v>
      </c>
      <c r="F17" s="9">
        <v>2</v>
      </c>
      <c r="G17" s="9">
        <v>2</v>
      </c>
      <c r="H17" s="9">
        <v>3</v>
      </c>
      <c r="I17" s="9">
        <v>2</v>
      </c>
      <c r="J17" s="9">
        <v>1</v>
      </c>
      <c r="K17" s="9">
        <v>1</v>
      </c>
      <c r="L17" s="9"/>
      <c r="M17" s="9"/>
      <c r="N17" s="9"/>
      <c r="P17" s="10">
        <f t="shared" si="1"/>
        <v>0</v>
      </c>
      <c r="Q17" s="11">
        <f t="shared" si="2"/>
        <v>0</v>
      </c>
      <c r="R17" s="11">
        <f t="shared" si="3"/>
        <v>2</v>
      </c>
      <c r="S17" s="11">
        <f t="shared" si="4"/>
        <v>3</v>
      </c>
      <c r="T17" s="11">
        <f t="shared" si="5"/>
        <v>2</v>
      </c>
      <c r="U17" s="11">
        <f t="shared" si="7"/>
        <v>7</v>
      </c>
      <c r="V17" s="12">
        <f t="shared" si="6"/>
        <v>2</v>
      </c>
      <c r="W17" s="22" t="s">
        <v>11</v>
      </c>
    </row>
    <row r="18" spans="2:23" ht="25.5" x14ac:dyDescent="0.25">
      <c r="B18" s="7">
        <f t="shared" si="9"/>
        <v>15</v>
      </c>
      <c r="C18" s="20" t="s">
        <v>49</v>
      </c>
      <c r="D18" s="8" t="s">
        <v>25</v>
      </c>
      <c r="E18" s="9">
        <v>4</v>
      </c>
      <c r="F18" s="9">
        <v>3</v>
      </c>
      <c r="G18" s="9">
        <v>2</v>
      </c>
      <c r="H18" s="9">
        <v>3</v>
      </c>
      <c r="I18" s="9">
        <v>5</v>
      </c>
      <c r="J18" s="9">
        <v>1</v>
      </c>
      <c r="K18" s="9">
        <v>3</v>
      </c>
      <c r="L18" s="9"/>
      <c r="M18" s="9"/>
      <c r="N18" s="9"/>
      <c r="P18" s="10">
        <f t="shared" si="1"/>
        <v>1</v>
      </c>
      <c r="Q18" s="11">
        <f t="shared" si="2"/>
        <v>1</v>
      </c>
      <c r="R18" s="11">
        <f t="shared" si="3"/>
        <v>3</v>
      </c>
      <c r="S18" s="11">
        <f t="shared" si="4"/>
        <v>1</v>
      </c>
      <c r="T18" s="11">
        <f t="shared" si="5"/>
        <v>1</v>
      </c>
      <c r="U18" s="11">
        <f t="shared" si="7"/>
        <v>7</v>
      </c>
      <c r="V18" s="12">
        <f t="shared" si="6"/>
        <v>3</v>
      </c>
      <c r="W18" s="19" t="s">
        <v>11</v>
      </c>
    </row>
    <row r="19" spans="2:23" ht="38.25" x14ac:dyDescent="0.25">
      <c r="B19" s="7">
        <f t="shared" si="9"/>
        <v>16</v>
      </c>
      <c r="C19" s="20" t="s">
        <v>50</v>
      </c>
      <c r="D19" s="8" t="s">
        <v>26</v>
      </c>
      <c r="E19" s="9">
        <v>3</v>
      </c>
      <c r="F19" s="9">
        <v>2</v>
      </c>
      <c r="G19" s="9">
        <v>2</v>
      </c>
      <c r="H19" s="9">
        <v>3</v>
      </c>
      <c r="I19" s="9">
        <v>2</v>
      </c>
      <c r="J19" s="9">
        <v>1</v>
      </c>
      <c r="K19" s="9">
        <v>1</v>
      </c>
      <c r="L19" s="9"/>
      <c r="M19" s="9"/>
      <c r="N19" s="9"/>
      <c r="P19" s="10">
        <f t="shared" si="1"/>
        <v>0</v>
      </c>
      <c r="Q19" s="11">
        <f t="shared" si="2"/>
        <v>0</v>
      </c>
      <c r="R19" s="11">
        <f t="shared" si="3"/>
        <v>2</v>
      </c>
      <c r="S19" s="11">
        <f t="shared" si="4"/>
        <v>3</v>
      </c>
      <c r="T19" s="11">
        <f t="shared" si="5"/>
        <v>2</v>
      </c>
      <c r="U19" s="11">
        <f t="shared" si="7"/>
        <v>7</v>
      </c>
      <c r="V19" s="12">
        <f t="shared" si="6"/>
        <v>2</v>
      </c>
      <c r="W19" s="19" t="s">
        <v>11</v>
      </c>
    </row>
    <row r="20" spans="2:23" ht="38.25" x14ac:dyDescent="0.25">
      <c r="B20" s="7">
        <v>17</v>
      </c>
      <c r="C20" s="20" t="s">
        <v>51</v>
      </c>
      <c r="D20" s="8" t="s">
        <v>28</v>
      </c>
      <c r="E20" s="9">
        <v>4</v>
      </c>
      <c r="F20" s="9">
        <v>3</v>
      </c>
      <c r="G20" s="9">
        <v>2</v>
      </c>
      <c r="H20" s="9">
        <v>3</v>
      </c>
      <c r="I20" s="9">
        <v>5</v>
      </c>
      <c r="J20" s="9">
        <v>1</v>
      </c>
      <c r="K20" s="9">
        <v>3</v>
      </c>
      <c r="L20" s="9"/>
      <c r="M20" s="9"/>
      <c r="N20" s="9"/>
      <c r="P20" s="10">
        <f t="shared" si="1"/>
        <v>1</v>
      </c>
      <c r="Q20" s="11">
        <f t="shared" si="2"/>
        <v>1</v>
      </c>
      <c r="R20" s="11">
        <f t="shared" si="3"/>
        <v>3</v>
      </c>
      <c r="S20" s="11">
        <f t="shared" si="4"/>
        <v>1</v>
      </c>
      <c r="T20" s="11">
        <f t="shared" si="5"/>
        <v>1</v>
      </c>
      <c r="U20" s="11">
        <f t="shared" si="7"/>
        <v>7</v>
      </c>
      <c r="V20" s="12">
        <f t="shared" si="6"/>
        <v>3</v>
      </c>
      <c r="W20" s="19" t="s">
        <v>27</v>
      </c>
    </row>
    <row r="21" spans="2:23" ht="51" x14ac:dyDescent="0.25">
      <c r="B21" s="7">
        <f t="shared" ref="B21" si="11">B20+1</f>
        <v>18</v>
      </c>
      <c r="C21" s="20" t="s">
        <v>52</v>
      </c>
      <c r="D21" s="19" t="s">
        <v>32</v>
      </c>
      <c r="E21" s="9">
        <v>2</v>
      </c>
      <c r="F21" s="9">
        <v>3</v>
      </c>
      <c r="G21" s="9">
        <v>2</v>
      </c>
      <c r="H21" s="9">
        <v>1</v>
      </c>
      <c r="I21" s="9">
        <v>1</v>
      </c>
      <c r="J21" s="9">
        <v>1</v>
      </c>
      <c r="K21" s="9">
        <v>3</v>
      </c>
      <c r="L21" s="9"/>
      <c r="M21" s="9"/>
      <c r="N21" s="9"/>
      <c r="P21" s="10">
        <f t="shared" si="1"/>
        <v>0</v>
      </c>
      <c r="Q21" s="11">
        <f t="shared" si="2"/>
        <v>0</v>
      </c>
      <c r="R21" s="11">
        <f t="shared" si="3"/>
        <v>2</v>
      </c>
      <c r="S21" s="11">
        <f t="shared" si="4"/>
        <v>2</v>
      </c>
      <c r="T21" s="11">
        <f t="shared" si="5"/>
        <v>3</v>
      </c>
      <c r="U21" s="11">
        <f t="shared" si="7"/>
        <v>7</v>
      </c>
      <c r="V21" s="23">
        <f t="shared" si="6"/>
        <v>1.8571428571428572</v>
      </c>
      <c r="W21" s="19" t="s">
        <v>55</v>
      </c>
    </row>
    <row r="22" spans="2:23" ht="38.25" x14ac:dyDescent="0.25">
      <c r="B22" s="7">
        <f t="shared" si="9"/>
        <v>19</v>
      </c>
      <c r="C22" s="20" t="s">
        <v>53</v>
      </c>
      <c r="D22" s="19" t="s">
        <v>33</v>
      </c>
      <c r="E22" s="9">
        <v>4</v>
      </c>
      <c r="F22" s="9">
        <v>3</v>
      </c>
      <c r="G22" s="9">
        <v>4</v>
      </c>
      <c r="H22" s="9">
        <v>3</v>
      </c>
      <c r="I22" s="9">
        <v>3</v>
      </c>
      <c r="J22" s="9">
        <v>3</v>
      </c>
      <c r="K22" s="9">
        <v>3</v>
      </c>
      <c r="L22" s="9"/>
      <c r="M22" s="9"/>
      <c r="N22" s="9"/>
      <c r="P22" s="10">
        <f t="shared" si="1"/>
        <v>0</v>
      </c>
      <c r="Q22" s="11">
        <f t="shared" si="2"/>
        <v>2</v>
      </c>
      <c r="R22" s="11">
        <f t="shared" si="3"/>
        <v>5</v>
      </c>
      <c r="S22" s="11">
        <f t="shared" si="4"/>
        <v>0</v>
      </c>
      <c r="T22" s="11">
        <f t="shared" si="5"/>
        <v>0</v>
      </c>
      <c r="U22" s="11">
        <f t="shared" si="7"/>
        <v>7</v>
      </c>
      <c r="V22" s="23">
        <f t="shared" si="6"/>
        <v>3.2857142857142856</v>
      </c>
      <c r="W22" s="19" t="s">
        <v>55</v>
      </c>
    </row>
    <row r="23" spans="2:23" ht="51" x14ac:dyDescent="0.25">
      <c r="B23" s="7">
        <f t="shared" si="9"/>
        <v>20</v>
      </c>
      <c r="C23" s="20" t="s">
        <v>54</v>
      </c>
      <c r="D23" s="19" t="s">
        <v>34</v>
      </c>
      <c r="E23" s="9">
        <v>4</v>
      </c>
      <c r="F23" s="9">
        <v>4</v>
      </c>
      <c r="G23" s="9">
        <v>3</v>
      </c>
      <c r="H23" s="9">
        <v>3</v>
      </c>
      <c r="I23" s="9">
        <v>3</v>
      </c>
      <c r="J23" s="9">
        <v>3</v>
      </c>
      <c r="K23" s="9">
        <v>4</v>
      </c>
      <c r="L23" s="9"/>
      <c r="M23" s="9"/>
      <c r="N23" s="9"/>
      <c r="P23" s="10">
        <f t="shared" si="1"/>
        <v>0</v>
      </c>
      <c r="Q23" s="11">
        <f t="shared" si="2"/>
        <v>3</v>
      </c>
      <c r="R23" s="11">
        <f t="shared" si="3"/>
        <v>4</v>
      </c>
      <c r="S23" s="11">
        <f t="shared" si="4"/>
        <v>0</v>
      </c>
      <c r="T23" s="11">
        <f t="shared" si="5"/>
        <v>0</v>
      </c>
      <c r="U23" s="11">
        <f t="shared" si="7"/>
        <v>7</v>
      </c>
      <c r="V23" s="23">
        <f t="shared" si="6"/>
        <v>3.4285714285714284</v>
      </c>
      <c r="W23" s="19" t="s">
        <v>55</v>
      </c>
    </row>
    <row r="24" spans="2:23" x14ac:dyDescent="0.25">
      <c r="B24" s="13"/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4"/>
      <c r="Q24" s="14"/>
      <c r="R24" s="14"/>
      <c r="S24" s="14"/>
      <c r="T24" s="14"/>
      <c r="U24" s="14"/>
      <c r="V24" s="14"/>
      <c r="W24" s="16"/>
    </row>
    <row r="25" spans="2:23" ht="15" thickBot="1" x14ac:dyDescent="0.3"/>
    <row r="26" spans="2:23" ht="24" customHeight="1" thickBot="1" x14ac:dyDescent="0.3">
      <c r="B26" s="28" t="s">
        <v>29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P26" s="30" t="s">
        <v>30</v>
      </c>
      <c r="Q26" s="31"/>
      <c r="R26" s="31"/>
      <c r="S26" s="31"/>
      <c r="T26" s="31"/>
      <c r="U26" s="31"/>
      <c r="V26" s="32"/>
    </row>
    <row r="27" spans="2:23" x14ac:dyDescent="0.25">
      <c r="B27" s="2" t="s">
        <v>5</v>
      </c>
      <c r="C27" s="3" t="s">
        <v>6</v>
      </c>
      <c r="D27" s="3" t="s">
        <v>7</v>
      </c>
      <c r="E27" s="3">
        <v>1</v>
      </c>
      <c r="F27" s="3">
        <f>E27+1</f>
        <v>2</v>
      </c>
      <c r="G27" s="3">
        <f t="shared" ref="G27:N27" si="12">F27+1</f>
        <v>3</v>
      </c>
      <c r="H27" s="3">
        <f t="shared" si="12"/>
        <v>4</v>
      </c>
      <c r="I27" s="3">
        <f t="shared" si="12"/>
        <v>5</v>
      </c>
      <c r="J27" s="3">
        <f t="shared" si="12"/>
        <v>6</v>
      </c>
      <c r="K27" s="3">
        <f t="shared" si="12"/>
        <v>7</v>
      </c>
      <c r="L27" s="3">
        <f t="shared" si="12"/>
        <v>8</v>
      </c>
      <c r="M27" s="3">
        <f t="shared" si="12"/>
        <v>9</v>
      </c>
      <c r="N27" s="3">
        <f t="shared" si="12"/>
        <v>10</v>
      </c>
      <c r="P27" s="4">
        <v>5</v>
      </c>
      <c r="Q27" s="5">
        <v>4</v>
      </c>
      <c r="R27" s="5">
        <v>3</v>
      </c>
      <c r="S27" s="5">
        <v>2</v>
      </c>
      <c r="T27" s="5">
        <v>1</v>
      </c>
      <c r="U27" s="5" t="s">
        <v>8</v>
      </c>
      <c r="V27" s="17" t="s">
        <v>31</v>
      </c>
    </row>
    <row r="28" spans="2:23" ht="25.5" x14ac:dyDescent="0.25">
      <c r="B28" s="7">
        <v>1</v>
      </c>
      <c r="C28" s="20" t="s">
        <v>35</v>
      </c>
      <c r="D28" s="8" t="s">
        <v>10</v>
      </c>
      <c r="E28" s="9">
        <v>3</v>
      </c>
      <c r="F28" s="9">
        <v>2</v>
      </c>
      <c r="G28" s="9">
        <v>2</v>
      </c>
      <c r="H28" s="9">
        <v>1</v>
      </c>
      <c r="I28" s="9">
        <v>2</v>
      </c>
      <c r="J28" s="9">
        <v>3</v>
      </c>
      <c r="K28" s="9">
        <v>1</v>
      </c>
      <c r="L28" s="9"/>
      <c r="M28" s="9"/>
      <c r="N28" s="9"/>
      <c r="P28" s="10">
        <f t="shared" ref="P28:P47" si="13">COUNTIF(E28:N28,"5")</f>
        <v>0</v>
      </c>
      <c r="Q28" s="11">
        <f t="shared" ref="Q28:Q47" si="14">COUNTIF(E28:N28,"4")</f>
        <v>0</v>
      </c>
      <c r="R28" s="11">
        <f t="shared" ref="R28:R47" si="15">COUNTIF(E28:N28,"3")</f>
        <v>2</v>
      </c>
      <c r="S28" s="11">
        <f t="shared" ref="S28:S47" si="16">COUNTIF(E28:N28,"2")</f>
        <v>3</v>
      </c>
      <c r="T28" s="11">
        <f t="shared" ref="T28:T47" si="17">COUNTIF(E28:N28,"1")</f>
        <v>2</v>
      </c>
      <c r="U28" s="11">
        <f>SUM(P28:T28)</f>
        <v>7</v>
      </c>
      <c r="V28" s="18">
        <f>SUMPRODUCT($P$3:$T$3,P28:T28)/U28</f>
        <v>2</v>
      </c>
      <c r="W28" s="16"/>
    </row>
    <row r="29" spans="2:23" ht="25.5" x14ac:dyDescent="0.25">
      <c r="B29" s="7">
        <v>2</v>
      </c>
      <c r="C29" s="20" t="s">
        <v>36</v>
      </c>
      <c r="D29" s="8" t="s">
        <v>12</v>
      </c>
      <c r="E29" s="9">
        <v>3</v>
      </c>
      <c r="F29" s="9">
        <v>2</v>
      </c>
      <c r="G29" s="9">
        <v>3</v>
      </c>
      <c r="H29" s="9">
        <v>2</v>
      </c>
      <c r="I29" s="9">
        <v>2</v>
      </c>
      <c r="J29" s="9">
        <v>1</v>
      </c>
      <c r="K29" s="9">
        <v>1</v>
      </c>
      <c r="L29" s="9"/>
      <c r="M29" s="9"/>
      <c r="N29" s="9"/>
      <c r="P29" s="10">
        <f t="shared" si="13"/>
        <v>0</v>
      </c>
      <c r="Q29" s="11">
        <f t="shared" si="14"/>
        <v>0</v>
      </c>
      <c r="R29" s="11">
        <f t="shared" si="15"/>
        <v>2</v>
      </c>
      <c r="S29" s="11">
        <f t="shared" si="16"/>
        <v>3</v>
      </c>
      <c r="T29" s="11">
        <f t="shared" si="17"/>
        <v>2</v>
      </c>
      <c r="U29" s="11">
        <f t="shared" ref="U29:U47" si="18">SUM(P29:T29)</f>
        <v>7</v>
      </c>
      <c r="V29" s="18">
        <f t="shared" ref="V29:V47" si="19">SUMPRODUCT($P$3:$T$3,P29:T29)/U29</f>
        <v>2</v>
      </c>
      <c r="W29" s="16"/>
    </row>
    <row r="30" spans="2:23" ht="25.5" x14ac:dyDescent="0.25">
      <c r="B30" s="7">
        <v>3</v>
      </c>
      <c r="C30" s="20" t="s">
        <v>37</v>
      </c>
      <c r="D30" s="8" t="s">
        <v>13</v>
      </c>
      <c r="E30" s="9">
        <v>2</v>
      </c>
      <c r="F30" s="9">
        <v>2</v>
      </c>
      <c r="G30" s="9">
        <v>2</v>
      </c>
      <c r="H30" s="9">
        <v>3</v>
      </c>
      <c r="I30" s="9">
        <v>2</v>
      </c>
      <c r="J30" s="9">
        <v>2</v>
      </c>
      <c r="K30" s="9">
        <v>1</v>
      </c>
      <c r="L30" s="9"/>
      <c r="M30" s="9"/>
      <c r="N30" s="9"/>
      <c r="P30" s="10">
        <f t="shared" si="13"/>
        <v>0</v>
      </c>
      <c r="Q30" s="11">
        <f t="shared" si="14"/>
        <v>0</v>
      </c>
      <c r="R30" s="11">
        <f t="shared" si="15"/>
        <v>1</v>
      </c>
      <c r="S30" s="11">
        <f t="shared" si="16"/>
        <v>5</v>
      </c>
      <c r="T30" s="11">
        <f t="shared" si="17"/>
        <v>1</v>
      </c>
      <c r="U30" s="11">
        <f t="shared" si="18"/>
        <v>7</v>
      </c>
      <c r="V30" s="18">
        <f t="shared" si="19"/>
        <v>2</v>
      </c>
      <c r="W30" s="16"/>
    </row>
    <row r="31" spans="2:23" ht="38.25" x14ac:dyDescent="0.25">
      <c r="B31" s="7">
        <v>4</v>
      </c>
      <c r="C31" s="20" t="s">
        <v>38</v>
      </c>
      <c r="D31" s="8" t="s">
        <v>14</v>
      </c>
      <c r="E31" s="9">
        <v>3</v>
      </c>
      <c r="F31" s="9">
        <v>2</v>
      </c>
      <c r="G31" s="9">
        <v>1</v>
      </c>
      <c r="H31" s="9">
        <v>2</v>
      </c>
      <c r="I31" s="9">
        <v>2</v>
      </c>
      <c r="J31" s="9">
        <v>3</v>
      </c>
      <c r="K31" s="9">
        <v>1</v>
      </c>
      <c r="L31" s="9"/>
      <c r="M31" s="9"/>
      <c r="N31" s="9"/>
      <c r="P31" s="10">
        <f t="shared" si="13"/>
        <v>0</v>
      </c>
      <c r="Q31" s="11">
        <f t="shared" si="14"/>
        <v>0</v>
      </c>
      <c r="R31" s="11">
        <f t="shared" si="15"/>
        <v>2</v>
      </c>
      <c r="S31" s="11">
        <f t="shared" si="16"/>
        <v>3</v>
      </c>
      <c r="T31" s="11">
        <f t="shared" si="17"/>
        <v>2</v>
      </c>
      <c r="U31" s="11">
        <f t="shared" si="18"/>
        <v>7</v>
      </c>
      <c r="V31" s="18">
        <f t="shared" si="19"/>
        <v>2</v>
      </c>
      <c r="W31" s="16"/>
    </row>
    <row r="32" spans="2:23" x14ac:dyDescent="0.25">
      <c r="B32" s="7">
        <v>5</v>
      </c>
      <c r="C32" s="20" t="s">
        <v>39</v>
      </c>
      <c r="D32" s="8" t="s">
        <v>15</v>
      </c>
      <c r="E32" s="9">
        <v>5</v>
      </c>
      <c r="F32" s="9">
        <v>3</v>
      </c>
      <c r="G32" s="9">
        <v>2</v>
      </c>
      <c r="H32" s="9">
        <v>3</v>
      </c>
      <c r="I32" s="9">
        <v>4</v>
      </c>
      <c r="J32" s="9">
        <v>1</v>
      </c>
      <c r="K32" s="9">
        <v>3</v>
      </c>
      <c r="L32" s="9"/>
      <c r="M32" s="9"/>
      <c r="N32" s="9"/>
      <c r="P32" s="10">
        <f t="shared" si="13"/>
        <v>1</v>
      </c>
      <c r="Q32" s="11">
        <f t="shared" si="14"/>
        <v>1</v>
      </c>
      <c r="R32" s="11">
        <f t="shared" si="15"/>
        <v>3</v>
      </c>
      <c r="S32" s="11">
        <f t="shared" si="16"/>
        <v>1</v>
      </c>
      <c r="T32" s="11">
        <f t="shared" si="17"/>
        <v>1</v>
      </c>
      <c r="U32" s="11">
        <f t="shared" si="18"/>
        <v>7</v>
      </c>
      <c r="V32" s="18">
        <f t="shared" si="19"/>
        <v>3</v>
      </c>
      <c r="W32" s="16"/>
    </row>
    <row r="33" spans="2:23" ht="25.5" x14ac:dyDescent="0.25">
      <c r="B33" s="7">
        <v>6</v>
      </c>
      <c r="C33" s="20" t="s">
        <v>40</v>
      </c>
      <c r="D33" s="8" t="s">
        <v>16</v>
      </c>
      <c r="E33" s="9">
        <v>3</v>
      </c>
      <c r="F33" s="9">
        <v>2</v>
      </c>
      <c r="G33" s="9">
        <v>3</v>
      </c>
      <c r="H33" s="9">
        <v>2</v>
      </c>
      <c r="I33" s="9">
        <v>2</v>
      </c>
      <c r="J33" s="9">
        <v>1</v>
      </c>
      <c r="K33" s="9">
        <v>1</v>
      </c>
      <c r="L33" s="9"/>
      <c r="M33" s="9"/>
      <c r="N33" s="9"/>
      <c r="P33" s="10">
        <f t="shared" si="13"/>
        <v>0</v>
      </c>
      <c r="Q33" s="11">
        <f t="shared" si="14"/>
        <v>0</v>
      </c>
      <c r="R33" s="11">
        <f t="shared" si="15"/>
        <v>2</v>
      </c>
      <c r="S33" s="11">
        <f t="shared" si="16"/>
        <v>3</v>
      </c>
      <c r="T33" s="11">
        <f t="shared" si="17"/>
        <v>2</v>
      </c>
      <c r="U33" s="11">
        <f t="shared" si="18"/>
        <v>7</v>
      </c>
      <c r="V33" s="18">
        <f t="shared" si="19"/>
        <v>2</v>
      </c>
      <c r="W33" s="16"/>
    </row>
    <row r="34" spans="2:23" ht="25.5" x14ac:dyDescent="0.25">
      <c r="B34" s="7">
        <v>7</v>
      </c>
      <c r="C34" s="20" t="s">
        <v>41</v>
      </c>
      <c r="D34" s="8" t="s">
        <v>17</v>
      </c>
      <c r="E34" s="9">
        <v>2</v>
      </c>
      <c r="F34" s="9">
        <v>1</v>
      </c>
      <c r="G34" s="9">
        <v>2</v>
      </c>
      <c r="H34" s="9">
        <v>4</v>
      </c>
      <c r="I34" s="9">
        <v>3</v>
      </c>
      <c r="J34" s="9">
        <v>4</v>
      </c>
      <c r="K34" s="9">
        <v>5</v>
      </c>
      <c r="L34" s="9"/>
      <c r="M34" s="9"/>
      <c r="N34" s="9"/>
      <c r="P34" s="10">
        <f t="shared" si="13"/>
        <v>1</v>
      </c>
      <c r="Q34" s="11">
        <f t="shared" si="14"/>
        <v>2</v>
      </c>
      <c r="R34" s="11">
        <f t="shared" si="15"/>
        <v>1</v>
      </c>
      <c r="S34" s="11">
        <f t="shared" si="16"/>
        <v>2</v>
      </c>
      <c r="T34" s="11">
        <f t="shared" si="17"/>
        <v>1</v>
      </c>
      <c r="U34" s="11">
        <f t="shared" si="18"/>
        <v>7</v>
      </c>
      <c r="V34" s="18">
        <f t="shared" si="19"/>
        <v>3</v>
      </c>
      <c r="W34" s="16"/>
    </row>
    <row r="35" spans="2:23" ht="25.5" x14ac:dyDescent="0.25">
      <c r="B35" s="7">
        <v>8</v>
      </c>
      <c r="C35" s="20" t="s">
        <v>42</v>
      </c>
      <c r="D35" s="8" t="s">
        <v>18</v>
      </c>
      <c r="E35" s="9">
        <v>2</v>
      </c>
      <c r="F35" s="9">
        <v>2</v>
      </c>
      <c r="G35" s="9">
        <v>2</v>
      </c>
      <c r="H35" s="9">
        <v>3</v>
      </c>
      <c r="I35" s="9">
        <v>2</v>
      </c>
      <c r="J35" s="9">
        <v>2</v>
      </c>
      <c r="K35" s="9">
        <v>1</v>
      </c>
      <c r="L35" s="9"/>
      <c r="M35" s="9"/>
      <c r="N35" s="9"/>
      <c r="P35" s="10">
        <f t="shared" si="13"/>
        <v>0</v>
      </c>
      <c r="Q35" s="11">
        <f t="shared" si="14"/>
        <v>0</v>
      </c>
      <c r="R35" s="11">
        <f t="shared" si="15"/>
        <v>1</v>
      </c>
      <c r="S35" s="11">
        <f t="shared" si="16"/>
        <v>5</v>
      </c>
      <c r="T35" s="11">
        <f t="shared" si="17"/>
        <v>1</v>
      </c>
      <c r="U35" s="11">
        <f t="shared" si="18"/>
        <v>7</v>
      </c>
      <c r="V35" s="18">
        <f t="shared" si="19"/>
        <v>2</v>
      </c>
      <c r="W35" s="16"/>
    </row>
    <row r="36" spans="2:23" ht="38.25" x14ac:dyDescent="0.25">
      <c r="B36" s="7">
        <v>9</v>
      </c>
      <c r="C36" s="20" t="s">
        <v>43</v>
      </c>
      <c r="D36" s="8" t="s">
        <v>19</v>
      </c>
      <c r="E36" s="9">
        <v>2</v>
      </c>
      <c r="F36" s="9">
        <v>2</v>
      </c>
      <c r="G36" s="9">
        <v>2</v>
      </c>
      <c r="H36" s="9">
        <v>3</v>
      </c>
      <c r="I36" s="9">
        <v>2</v>
      </c>
      <c r="J36" s="9">
        <v>1</v>
      </c>
      <c r="K36" s="9">
        <v>2</v>
      </c>
      <c r="L36" s="9"/>
      <c r="M36" s="9"/>
      <c r="N36" s="9"/>
      <c r="P36" s="10">
        <f t="shared" si="13"/>
        <v>0</v>
      </c>
      <c r="Q36" s="11">
        <f t="shared" si="14"/>
        <v>0</v>
      </c>
      <c r="R36" s="11">
        <f t="shared" si="15"/>
        <v>1</v>
      </c>
      <c r="S36" s="11">
        <f t="shared" si="16"/>
        <v>5</v>
      </c>
      <c r="T36" s="11">
        <f t="shared" si="17"/>
        <v>1</v>
      </c>
      <c r="U36" s="11">
        <f t="shared" si="18"/>
        <v>7</v>
      </c>
      <c r="V36" s="18">
        <f t="shared" si="19"/>
        <v>2</v>
      </c>
      <c r="W36" s="16"/>
    </row>
    <row r="37" spans="2:23" ht="25.5" x14ac:dyDescent="0.25">
      <c r="B37" s="7">
        <f t="shared" ref="B37:B47" si="20">B36+1</f>
        <v>10</v>
      </c>
      <c r="C37" s="20" t="s">
        <v>44</v>
      </c>
      <c r="D37" s="8" t="s">
        <v>20</v>
      </c>
      <c r="E37" s="9">
        <v>5</v>
      </c>
      <c r="F37" s="9">
        <v>4</v>
      </c>
      <c r="G37" s="9">
        <v>5</v>
      </c>
      <c r="H37" s="9">
        <v>3</v>
      </c>
      <c r="I37" s="9">
        <v>5</v>
      </c>
      <c r="J37" s="9">
        <v>3</v>
      </c>
      <c r="K37" s="9">
        <v>3</v>
      </c>
      <c r="L37" s="9"/>
      <c r="M37" s="9"/>
      <c r="N37" s="9"/>
      <c r="P37" s="10">
        <f t="shared" si="13"/>
        <v>3</v>
      </c>
      <c r="Q37" s="11">
        <f t="shared" si="14"/>
        <v>1</v>
      </c>
      <c r="R37" s="11">
        <f t="shared" si="15"/>
        <v>3</v>
      </c>
      <c r="S37" s="11">
        <f t="shared" si="16"/>
        <v>0</v>
      </c>
      <c r="T37" s="11">
        <f t="shared" si="17"/>
        <v>0</v>
      </c>
      <c r="U37" s="11">
        <f t="shared" si="18"/>
        <v>7</v>
      </c>
      <c r="V37" s="18">
        <f t="shared" si="19"/>
        <v>4</v>
      </c>
      <c r="W37" s="16"/>
    </row>
    <row r="38" spans="2:23" ht="25.5" x14ac:dyDescent="0.25">
      <c r="B38" s="7">
        <f t="shared" si="20"/>
        <v>11</v>
      </c>
      <c r="C38" s="20" t="s">
        <v>45</v>
      </c>
      <c r="D38" s="8" t="s">
        <v>21</v>
      </c>
      <c r="E38" s="9">
        <v>3</v>
      </c>
      <c r="F38" s="9">
        <v>2</v>
      </c>
      <c r="G38" s="9">
        <v>3</v>
      </c>
      <c r="H38" s="9">
        <v>2</v>
      </c>
      <c r="I38" s="9">
        <v>2</v>
      </c>
      <c r="J38" s="9">
        <v>1</v>
      </c>
      <c r="K38" s="9">
        <v>1</v>
      </c>
      <c r="L38" s="9"/>
      <c r="M38" s="9"/>
      <c r="N38" s="9"/>
      <c r="P38" s="10">
        <f t="shared" si="13"/>
        <v>0</v>
      </c>
      <c r="Q38" s="11">
        <f t="shared" si="14"/>
        <v>0</v>
      </c>
      <c r="R38" s="11">
        <f t="shared" si="15"/>
        <v>2</v>
      </c>
      <c r="S38" s="11">
        <f t="shared" si="16"/>
        <v>3</v>
      </c>
      <c r="T38" s="11">
        <f t="shared" si="17"/>
        <v>2</v>
      </c>
      <c r="U38" s="11">
        <f t="shared" si="18"/>
        <v>7</v>
      </c>
      <c r="V38" s="18">
        <f t="shared" si="19"/>
        <v>2</v>
      </c>
      <c r="W38" s="16"/>
    </row>
    <row r="39" spans="2:23" ht="25.5" x14ac:dyDescent="0.25">
      <c r="B39" s="7">
        <f t="shared" si="20"/>
        <v>12</v>
      </c>
      <c r="C39" s="20" t="s">
        <v>46</v>
      </c>
      <c r="D39" s="8" t="s">
        <v>22</v>
      </c>
      <c r="E39" s="9">
        <v>2</v>
      </c>
      <c r="F39" s="9">
        <v>2</v>
      </c>
      <c r="G39" s="9">
        <v>2</v>
      </c>
      <c r="H39" s="9">
        <v>3</v>
      </c>
      <c r="I39" s="9">
        <v>2</v>
      </c>
      <c r="J39" s="9">
        <v>2</v>
      </c>
      <c r="K39" s="9">
        <v>1</v>
      </c>
      <c r="L39" s="9"/>
      <c r="M39" s="9"/>
      <c r="N39" s="9"/>
      <c r="P39" s="10">
        <f t="shared" si="13"/>
        <v>0</v>
      </c>
      <c r="Q39" s="11">
        <f t="shared" si="14"/>
        <v>0</v>
      </c>
      <c r="R39" s="11">
        <f t="shared" si="15"/>
        <v>1</v>
      </c>
      <c r="S39" s="11">
        <f t="shared" si="16"/>
        <v>5</v>
      </c>
      <c r="T39" s="11">
        <f t="shared" si="17"/>
        <v>1</v>
      </c>
      <c r="U39" s="11">
        <f t="shared" si="18"/>
        <v>7</v>
      </c>
      <c r="V39" s="18">
        <f t="shared" si="19"/>
        <v>2</v>
      </c>
      <c r="W39" s="16"/>
    </row>
    <row r="40" spans="2:23" ht="25.5" x14ac:dyDescent="0.25">
      <c r="B40" s="7">
        <v>13</v>
      </c>
      <c r="C40" s="20" t="s">
        <v>47</v>
      </c>
      <c r="D40" s="8" t="s">
        <v>23</v>
      </c>
      <c r="E40" s="9">
        <v>1</v>
      </c>
      <c r="F40" s="9">
        <v>2</v>
      </c>
      <c r="G40" s="9">
        <v>1</v>
      </c>
      <c r="H40" s="9">
        <v>3</v>
      </c>
      <c r="I40" s="9">
        <v>2</v>
      </c>
      <c r="J40" s="9">
        <v>3</v>
      </c>
      <c r="K40" s="9">
        <v>2</v>
      </c>
      <c r="L40" s="9"/>
      <c r="M40" s="9"/>
      <c r="N40" s="9"/>
      <c r="P40" s="10">
        <f t="shared" si="13"/>
        <v>0</v>
      </c>
      <c r="Q40" s="11">
        <f t="shared" si="14"/>
        <v>0</v>
      </c>
      <c r="R40" s="11">
        <f t="shared" si="15"/>
        <v>2</v>
      </c>
      <c r="S40" s="11">
        <f t="shared" si="16"/>
        <v>3</v>
      </c>
      <c r="T40" s="11">
        <f t="shared" si="17"/>
        <v>2</v>
      </c>
      <c r="U40" s="11">
        <f t="shared" si="18"/>
        <v>7</v>
      </c>
      <c r="V40" s="18">
        <f t="shared" si="19"/>
        <v>2</v>
      </c>
      <c r="W40" s="16"/>
    </row>
    <row r="41" spans="2:23" ht="89.25" x14ac:dyDescent="0.25">
      <c r="B41" s="7">
        <f t="shared" ref="B41" si="21">B40+1</f>
        <v>14</v>
      </c>
      <c r="C41" s="20" t="s">
        <v>48</v>
      </c>
      <c r="D41" s="8" t="s">
        <v>24</v>
      </c>
      <c r="E41" s="9">
        <v>1</v>
      </c>
      <c r="F41" s="9">
        <v>2</v>
      </c>
      <c r="G41" s="9">
        <v>2</v>
      </c>
      <c r="H41" s="9">
        <v>1</v>
      </c>
      <c r="I41" s="9">
        <v>2</v>
      </c>
      <c r="J41" s="9">
        <v>3</v>
      </c>
      <c r="K41" s="9">
        <v>3</v>
      </c>
      <c r="L41" s="9"/>
      <c r="M41" s="9"/>
      <c r="N41" s="9"/>
      <c r="P41" s="10">
        <f t="shared" si="13"/>
        <v>0</v>
      </c>
      <c r="Q41" s="11">
        <f t="shared" si="14"/>
        <v>0</v>
      </c>
      <c r="R41" s="11">
        <f t="shared" si="15"/>
        <v>2</v>
      </c>
      <c r="S41" s="11">
        <f t="shared" si="16"/>
        <v>3</v>
      </c>
      <c r="T41" s="11">
        <f t="shared" si="17"/>
        <v>2</v>
      </c>
      <c r="U41" s="11">
        <f t="shared" si="18"/>
        <v>7</v>
      </c>
      <c r="V41" s="18">
        <f t="shared" si="19"/>
        <v>2</v>
      </c>
      <c r="W41" s="16"/>
    </row>
    <row r="42" spans="2:23" ht="25.5" x14ac:dyDescent="0.25">
      <c r="B42" s="7">
        <f t="shared" si="20"/>
        <v>15</v>
      </c>
      <c r="C42" s="20" t="s">
        <v>49</v>
      </c>
      <c r="D42" s="8" t="s">
        <v>25</v>
      </c>
      <c r="E42" s="9">
        <v>3</v>
      </c>
      <c r="F42" s="9">
        <v>2</v>
      </c>
      <c r="G42" s="9">
        <v>3</v>
      </c>
      <c r="H42" s="9">
        <v>2</v>
      </c>
      <c r="I42" s="9">
        <v>2</v>
      </c>
      <c r="J42" s="9">
        <v>1</v>
      </c>
      <c r="K42" s="9">
        <v>1</v>
      </c>
      <c r="L42" s="9"/>
      <c r="M42" s="9"/>
      <c r="N42" s="9"/>
      <c r="P42" s="10">
        <f t="shared" si="13"/>
        <v>0</v>
      </c>
      <c r="Q42" s="11">
        <f t="shared" si="14"/>
        <v>0</v>
      </c>
      <c r="R42" s="11">
        <f t="shared" si="15"/>
        <v>2</v>
      </c>
      <c r="S42" s="11">
        <f t="shared" si="16"/>
        <v>3</v>
      </c>
      <c r="T42" s="11">
        <f t="shared" si="17"/>
        <v>2</v>
      </c>
      <c r="U42" s="11">
        <f t="shared" si="18"/>
        <v>7</v>
      </c>
      <c r="V42" s="18">
        <f t="shared" si="19"/>
        <v>2</v>
      </c>
      <c r="W42" s="16"/>
    </row>
    <row r="43" spans="2:23" ht="38.25" x14ac:dyDescent="0.25">
      <c r="B43" s="7">
        <f t="shared" si="20"/>
        <v>16</v>
      </c>
      <c r="C43" s="20" t="s">
        <v>50</v>
      </c>
      <c r="D43" s="8" t="s">
        <v>26</v>
      </c>
      <c r="E43" s="9">
        <v>1</v>
      </c>
      <c r="F43" s="9">
        <v>2</v>
      </c>
      <c r="G43" s="9">
        <v>1</v>
      </c>
      <c r="H43" s="9">
        <v>3</v>
      </c>
      <c r="I43" s="9">
        <v>2</v>
      </c>
      <c r="J43" s="9">
        <v>3</v>
      </c>
      <c r="K43" s="9">
        <v>2</v>
      </c>
      <c r="L43" s="9"/>
      <c r="M43" s="9"/>
      <c r="N43" s="9"/>
      <c r="P43" s="10">
        <f t="shared" si="13"/>
        <v>0</v>
      </c>
      <c r="Q43" s="11">
        <f t="shared" si="14"/>
        <v>0</v>
      </c>
      <c r="R43" s="11">
        <f t="shared" si="15"/>
        <v>2</v>
      </c>
      <c r="S43" s="11">
        <f t="shared" si="16"/>
        <v>3</v>
      </c>
      <c r="T43" s="11">
        <f t="shared" si="17"/>
        <v>2</v>
      </c>
      <c r="U43" s="11">
        <f t="shared" si="18"/>
        <v>7</v>
      </c>
      <c r="V43" s="18">
        <f t="shared" si="19"/>
        <v>2</v>
      </c>
      <c r="W43" s="16"/>
    </row>
    <row r="44" spans="2:23" ht="38.25" x14ac:dyDescent="0.25">
      <c r="B44" s="7">
        <v>17</v>
      </c>
      <c r="C44" s="20" t="s">
        <v>51</v>
      </c>
      <c r="D44" s="8" t="s">
        <v>28</v>
      </c>
      <c r="E44" s="9">
        <v>3</v>
      </c>
      <c r="F44" s="9">
        <v>2</v>
      </c>
      <c r="G44" s="9">
        <v>3</v>
      </c>
      <c r="H44" s="9">
        <v>2</v>
      </c>
      <c r="I44" s="9">
        <v>2</v>
      </c>
      <c r="J44" s="9">
        <v>1</v>
      </c>
      <c r="K44" s="9">
        <v>1</v>
      </c>
      <c r="L44" s="9"/>
      <c r="M44" s="9"/>
      <c r="N44" s="9"/>
      <c r="P44" s="10">
        <f t="shared" si="13"/>
        <v>0</v>
      </c>
      <c r="Q44" s="11">
        <f t="shared" si="14"/>
        <v>0</v>
      </c>
      <c r="R44" s="11">
        <f t="shared" si="15"/>
        <v>2</v>
      </c>
      <c r="S44" s="11">
        <f t="shared" si="16"/>
        <v>3</v>
      </c>
      <c r="T44" s="11">
        <f t="shared" si="17"/>
        <v>2</v>
      </c>
      <c r="U44" s="11">
        <f t="shared" si="18"/>
        <v>7</v>
      </c>
      <c r="V44" s="18">
        <f t="shared" si="19"/>
        <v>2</v>
      </c>
      <c r="W44" s="16"/>
    </row>
    <row r="45" spans="2:23" ht="51" x14ac:dyDescent="0.25">
      <c r="B45" s="7">
        <f t="shared" ref="B45" si="22">B44+1</f>
        <v>18</v>
      </c>
      <c r="C45" s="20" t="s">
        <v>52</v>
      </c>
      <c r="D45" s="19" t="s">
        <v>32</v>
      </c>
      <c r="E45" s="9">
        <v>2</v>
      </c>
      <c r="F45" s="9">
        <v>2</v>
      </c>
      <c r="G45" s="9">
        <v>2</v>
      </c>
      <c r="H45" s="9">
        <v>1</v>
      </c>
      <c r="I45" s="9">
        <v>3</v>
      </c>
      <c r="J45" s="9">
        <v>2</v>
      </c>
      <c r="K45" s="9">
        <v>1</v>
      </c>
      <c r="L45" s="9"/>
      <c r="M45" s="9"/>
      <c r="N45" s="9"/>
      <c r="P45" s="10">
        <f t="shared" si="13"/>
        <v>0</v>
      </c>
      <c r="Q45" s="11">
        <f t="shared" si="14"/>
        <v>0</v>
      </c>
      <c r="R45" s="11">
        <f t="shared" si="15"/>
        <v>1</v>
      </c>
      <c r="S45" s="11">
        <f t="shared" si="16"/>
        <v>4</v>
      </c>
      <c r="T45" s="11">
        <f t="shared" si="17"/>
        <v>2</v>
      </c>
      <c r="U45" s="11">
        <f t="shared" si="18"/>
        <v>7</v>
      </c>
      <c r="V45" s="24">
        <f t="shared" si="19"/>
        <v>1.8571428571428572</v>
      </c>
      <c r="W45" s="16"/>
    </row>
    <row r="46" spans="2:23" ht="38.25" x14ac:dyDescent="0.25">
      <c r="B46" s="7">
        <f t="shared" si="20"/>
        <v>19</v>
      </c>
      <c r="C46" s="20" t="s">
        <v>53</v>
      </c>
      <c r="D46" s="19" t="s">
        <v>33</v>
      </c>
      <c r="E46" s="9">
        <v>2</v>
      </c>
      <c r="F46" s="9">
        <v>2</v>
      </c>
      <c r="G46" s="9">
        <v>2</v>
      </c>
      <c r="H46" s="9">
        <v>2</v>
      </c>
      <c r="I46" s="9">
        <v>2</v>
      </c>
      <c r="J46" s="9">
        <v>2</v>
      </c>
      <c r="K46" s="9">
        <v>2</v>
      </c>
      <c r="L46" s="9"/>
      <c r="M46" s="9"/>
      <c r="N46" s="9"/>
      <c r="P46" s="10">
        <f t="shared" si="13"/>
        <v>0</v>
      </c>
      <c r="Q46" s="11">
        <f t="shared" si="14"/>
        <v>0</v>
      </c>
      <c r="R46" s="11">
        <f t="shared" si="15"/>
        <v>0</v>
      </c>
      <c r="S46" s="11">
        <f t="shared" si="16"/>
        <v>7</v>
      </c>
      <c r="T46" s="11">
        <f t="shared" si="17"/>
        <v>0</v>
      </c>
      <c r="U46" s="11">
        <f t="shared" si="18"/>
        <v>7</v>
      </c>
      <c r="V46" s="18">
        <f t="shared" si="19"/>
        <v>2</v>
      </c>
      <c r="W46" s="16"/>
    </row>
    <row r="47" spans="2:23" ht="51" x14ac:dyDescent="0.25">
      <c r="B47" s="7">
        <f t="shared" si="20"/>
        <v>20</v>
      </c>
      <c r="C47" s="20" t="s">
        <v>54</v>
      </c>
      <c r="D47" s="19" t="s">
        <v>34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/>
      <c r="M47" s="9"/>
      <c r="N47" s="9"/>
      <c r="P47" s="10">
        <f t="shared" si="13"/>
        <v>0</v>
      </c>
      <c r="Q47" s="11">
        <f t="shared" si="14"/>
        <v>0</v>
      </c>
      <c r="R47" s="11">
        <f t="shared" si="15"/>
        <v>0</v>
      </c>
      <c r="S47" s="11">
        <f t="shared" si="16"/>
        <v>0</v>
      </c>
      <c r="T47" s="11">
        <f t="shared" si="17"/>
        <v>7</v>
      </c>
      <c r="U47" s="11">
        <f t="shared" si="18"/>
        <v>7</v>
      </c>
      <c r="V47" s="18">
        <f t="shared" si="19"/>
        <v>1</v>
      </c>
      <c r="W47" s="16"/>
    </row>
  </sheetData>
  <mergeCells count="7">
    <mergeCell ref="W2:W3"/>
    <mergeCell ref="X2:X7"/>
    <mergeCell ref="B26:N26"/>
    <mergeCell ref="P26:V26"/>
    <mergeCell ref="B1:N1"/>
    <mergeCell ref="B2:N2"/>
    <mergeCell ref="P2:V2"/>
  </mergeCells>
  <conditionalFormatting sqref="E4:N23 E28:N47">
    <cfRule type="containsText" dxfId="25" priority="35" operator="containsText" text="4">
      <formula>NOT(ISERROR(SEARCH("4",E4)))</formula>
    </cfRule>
    <cfRule type="containsText" dxfId="24" priority="36" operator="containsText" text="3">
      <formula>NOT(ISERROR(SEARCH("3",E4)))</formula>
    </cfRule>
    <cfRule type="containsText" dxfId="23" priority="37" operator="containsText" text="2">
      <formula>NOT(ISERROR(SEARCH("2",E4)))</formula>
    </cfRule>
    <cfRule type="containsText" dxfId="22" priority="38" operator="containsText" text="1">
      <formula>NOT(ISERROR(SEARCH("1",E4)))</formula>
    </cfRule>
  </conditionalFormatting>
  <conditionalFormatting sqref="E4:N24 E28:N47">
    <cfRule type="containsText" dxfId="21" priority="39" operator="containsText" text="5">
      <formula>NOT(ISERROR(SEARCH("5",E4)))</formula>
    </cfRule>
    <cfRule type="containsText" dxfId="20" priority="40" operator="containsText" text="4">
      <formula>NOT(ISERROR(SEARCH("4",E4)))</formula>
    </cfRule>
    <cfRule type="containsText" dxfId="19" priority="41" operator="containsText" text="3">
      <formula>NOT(ISERROR(SEARCH("3",E4)))</formula>
    </cfRule>
  </conditionalFormatting>
  <conditionalFormatting sqref="E4:N23 E28:N47">
    <cfRule type="containsText" dxfId="18" priority="34" operator="containsText" text="5">
      <formula>NOT(ISERROR(SEARCH("5",E4)))</formula>
    </cfRule>
  </conditionalFormatting>
  <conditionalFormatting sqref="E28:K31">
    <cfRule type="containsText" dxfId="17" priority="28" operator="containsText" text="5">
      <formula>NOT(ISERROR(SEARCH("5",E28)))</formula>
    </cfRule>
    <cfRule type="containsText" dxfId="16" priority="29" operator="containsText" text="4">
      <formula>NOT(ISERROR(SEARCH("4",E28)))</formula>
    </cfRule>
    <cfRule type="containsText" dxfId="15" priority="30" operator="containsText" text="3">
      <formula>NOT(ISERROR(SEARCH("3",E28)))</formula>
    </cfRule>
  </conditionalFormatting>
  <conditionalFormatting sqref="E32:K32">
    <cfRule type="containsText" dxfId="14" priority="25" operator="containsText" text="5">
      <formula>NOT(ISERROR(SEARCH("5",E32)))</formula>
    </cfRule>
    <cfRule type="containsText" dxfId="13" priority="26" operator="containsText" text="4">
      <formula>NOT(ISERROR(SEARCH("4",E32)))</formula>
    </cfRule>
    <cfRule type="containsText" dxfId="12" priority="27" operator="containsText" text="3">
      <formula>NOT(ISERROR(SEARCH("3",E32)))</formula>
    </cfRule>
  </conditionalFormatting>
  <conditionalFormatting sqref="E33:K33">
    <cfRule type="containsText" dxfId="11" priority="22" operator="containsText" text="5">
      <formula>NOT(ISERROR(SEARCH("5",E33)))</formula>
    </cfRule>
    <cfRule type="containsText" dxfId="10" priority="23" operator="containsText" text="4">
      <formula>NOT(ISERROR(SEARCH("4",E33)))</formula>
    </cfRule>
    <cfRule type="containsText" dxfId="9" priority="24" operator="containsText" text="3">
      <formula>NOT(ISERROR(SEARCH("3",E33)))</formula>
    </cfRule>
  </conditionalFormatting>
  <conditionalFormatting sqref="E34:K34">
    <cfRule type="containsText" dxfId="8" priority="19" operator="containsText" text="5">
      <formula>NOT(ISERROR(SEARCH("5",E34)))</formula>
    </cfRule>
    <cfRule type="containsText" dxfId="7" priority="20" operator="containsText" text="4">
      <formula>NOT(ISERROR(SEARCH("4",E34)))</formula>
    </cfRule>
    <cfRule type="containsText" dxfId="6" priority="21" operator="containsText" text="3">
      <formula>NOT(ISERROR(SEARCH("3",E34)))</formula>
    </cfRule>
  </conditionalFormatting>
  <conditionalFormatting sqref="E35:K35">
    <cfRule type="containsText" dxfId="5" priority="16" operator="containsText" text="5">
      <formula>NOT(ISERROR(SEARCH("5",E35)))</formula>
    </cfRule>
    <cfRule type="containsText" dxfId="4" priority="17" operator="containsText" text="4">
      <formula>NOT(ISERROR(SEARCH("4",E35)))</formula>
    </cfRule>
    <cfRule type="containsText" dxfId="3" priority="18" operator="containsText" text="3">
      <formula>NOT(ISERROR(SEARCH("3",E35)))</formula>
    </cfRule>
  </conditionalFormatting>
  <conditionalFormatting sqref="E36:K37">
    <cfRule type="containsText" dxfId="2" priority="13" operator="containsText" text="5">
      <formula>NOT(ISERROR(SEARCH("5",E36)))</formula>
    </cfRule>
    <cfRule type="containsText" dxfId="1" priority="14" operator="containsText" text="4">
      <formula>NOT(ISERROR(SEARCH("4",E36)))</formula>
    </cfRule>
    <cfRule type="containsText" dxfId="0" priority="15" operator="containsText" text="3">
      <formula>NOT(ISERROR(SEARCH("3",E36)))</formula>
    </cfRule>
  </conditionalFormatting>
  <dataValidations count="2">
    <dataValidation type="list" allowBlank="1" showInputMessage="1" showErrorMessage="1" error="En az 1 en çok 5 değeri girilebilir" sqref="E4:N23 E28:N47">
      <formula1>"1, 2, 3, 4, 5"</formula1>
    </dataValidation>
    <dataValidation type="list" allowBlank="1" showInputMessage="1" showErrorMessage="1" sqref="E24:N24">
      <formula1>"1, 2, 3, 4, --"</formula1>
    </dataValidation>
  </dataValidation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2026-07-13T11:22:02Z</dcterms:modified>
</cp:coreProperties>
</file>