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S11" i="1" l="1"/>
  <c r="O11" i="1"/>
  <c r="S10" i="1"/>
  <c r="O10" i="1"/>
  <c r="S9" i="1"/>
  <c r="O9" i="1"/>
  <c r="P9" i="1" s="1"/>
  <c r="S8" i="1"/>
  <c r="O8" i="1"/>
  <c r="P8" i="1" s="1"/>
  <c r="S7" i="1"/>
  <c r="O7" i="1"/>
  <c r="P7" i="1" s="1"/>
  <c r="S6" i="1"/>
  <c r="O6" i="1"/>
  <c r="O5" i="1"/>
  <c r="U5" i="1" s="1"/>
  <c r="V5" i="1" s="1"/>
  <c r="U6" i="1" l="1"/>
  <c r="V6" i="1" s="1"/>
  <c r="U11" i="1"/>
  <c r="V11" i="1" s="1"/>
  <c r="U7" i="1"/>
  <c r="V7" i="1" s="1"/>
  <c r="U9" i="1"/>
  <c r="V9" i="1" s="1"/>
  <c r="P5" i="1"/>
  <c r="U10" i="1"/>
  <c r="V10" i="1" s="1"/>
  <c r="P10" i="1"/>
  <c r="P6" i="1"/>
  <c r="U8" i="1"/>
  <c r="V8" i="1" s="1"/>
  <c r="P11" i="1"/>
</calcChain>
</file>

<file path=xl/sharedStrings.xml><?xml version="1.0" encoding="utf-8"?>
<sst xmlns="http://schemas.openxmlformats.org/spreadsheetml/2006/main" count="186" uniqueCount="100">
  <si>
    <t>RİSK KAYIT FORMU</t>
  </si>
  <si>
    <t>Sıra No</t>
  </si>
  <si>
    <t>Faaliyet ve Süreç Tanımı</t>
  </si>
  <si>
    <t>Risklerin Belirlenmesi (Tespit Edilmesi)</t>
  </si>
  <si>
    <t>Risklerin Değerlendirilmesi</t>
  </si>
  <si>
    <t>Riske Yönelik Alınacak Kararların Belirlenmesi</t>
  </si>
  <si>
    <t>Risklerin İzlenmesi</t>
  </si>
  <si>
    <t>Faaliyet ve SüreçTanımı</t>
  </si>
  <si>
    <t>Risk No.</t>
  </si>
  <si>
    <t>Risk Güncellik Durumu</t>
  </si>
  <si>
    <t>Risk Alanı</t>
  </si>
  <si>
    <t>Risk İştahı</t>
  </si>
  <si>
    <t>Risk Evreni-Kategorisi</t>
  </si>
  <si>
    <t>Risk Tanımı (Ana kök neden ve etkiyi içerecek şekilde)</t>
  </si>
  <si>
    <t>Alt Kök Nedenler</t>
  </si>
  <si>
    <t>Belirleme Tarihi</t>
  </si>
  <si>
    <t>Doğal Risk Olasılık</t>
  </si>
  <si>
    <t>Doğal Risk Etki</t>
  </si>
  <si>
    <r>
      <t xml:space="preserve">Doğal Risk Puanı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</si>
  <si>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r>
      <t xml:space="preserve">Doğal Risk Seviyesi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</si>
  <si>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Mevcut Risk Yönetimi Faaliyetleri</t>
  </si>
  <si>
    <t>Mevcut Risk Yönetimi Faaliyetlerinin Yeterliliği</t>
  </si>
  <si>
    <r>
      <t xml:space="preserve">Mevcut Risk Yönetimi Faaliyetlerinin Yeterlilik Katsayısı                       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</si>
  <si>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Mevcut Risk Yönetimi Faaliyetleri Riskin Etkisini Mi Olasılığını Mı Düşürmekte?</t>
  </si>
  <si>
    <r>
      <t xml:space="preserve">Artık Risk Puanı                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</si>
  <si>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r>
      <t xml:space="preserve">Artık Risk Seviyesi 
(Sonuç)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</si>
  <si>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Riske Yönelik Alınacak Karar</t>
  </si>
  <si>
    <t>İlave Risk Yönetim Faaliyeti (Eylemi)</t>
  </si>
  <si>
    <t>Faaliyet Sorumluları</t>
  </si>
  <si>
    <t>Faaliyet Başlangış Tarihi</t>
  </si>
  <si>
    <t>Faaliyet Tamamlanma Tarihi</t>
  </si>
  <si>
    <t>Doğal Risk Seviyesi Değişti mi?</t>
  </si>
  <si>
    <t xml:space="preserve">Mevcut Risk Yönetimi Faaliyetleri Değişti mi? </t>
  </si>
  <si>
    <t>Artık Risk Seviyesi Değişti mi?</t>
  </si>
  <si>
    <t>Değişim Nedenleri</t>
  </si>
  <si>
    <t>Yeni Doğal Risk Seviyesi</t>
  </si>
  <si>
    <t>Yeni Artık Seviyesi</t>
  </si>
  <si>
    <t>Değişen Risk Seviyelerine İstinaden Yeni/İlave Faaliyet Tanımlaması Gerekli mi?</t>
  </si>
  <si>
    <t>Seçiniz</t>
  </si>
  <si>
    <t xml:space="preserve">Harcama Birimi:Personel Daire Başkanlığı </t>
  </si>
  <si>
    <t>2022</t>
  </si>
  <si>
    <t>R1</t>
  </si>
  <si>
    <t>R2</t>
  </si>
  <si>
    <t>R3</t>
  </si>
  <si>
    <t>R4</t>
  </si>
  <si>
    <t>R5</t>
  </si>
  <si>
    <t>R6</t>
  </si>
  <si>
    <t>R7</t>
  </si>
  <si>
    <t>Üniversitemiz Akademik ve İdari Personelinin atama ve göreve başlama işlemlerinin mevzuata uygun şekilde yapılarak ilgili kayıtlara zamanında ve eksiksiz işlenmesini sağlamak.</t>
  </si>
  <si>
    <t>Üniversitemiz Akademik ve İdari Personelinin görevlendirme işlemlerini mevzuata uygun, zamanında ve eksiksiz şekilde yapmak.</t>
  </si>
  <si>
    <t>Üniversitemiz Akademik ve İdari Personelinin derece ve kademe terfi işlemlerinin zamanında yapılmasını sağlamak.</t>
  </si>
  <si>
    <t>Üniversitemiz personelinin disiplin ve sicil durumuna ilişkin yazışma ve kayıtların zamanında ve eksiksiz yapılmasını sağlamak.</t>
  </si>
  <si>
    <t>Personelin maaş işlemleri ile özlük haklarındaki değişikliklerin doğru ve eksiksiz bir şekilde yapılmasını sağlamak.</t>
  </si>
  <si>
    <t>Yapılan iş ve işlemler sonucunda cezai işlemlere maruz kalmaktan kaçınmak.</t>
  </si>
  <si>
    <t>Üniversitemiz personelinin izin işlemlerinin (aylıksız, yurtdışı, yıllık, sıhhi,mazeret, analık vb.) takibinin, kontrolünün, yazışmalarının  zamanında ve mevzuatına uygun yapılmasını sağlamak</t>
  </si>
  <si>
    <t>Güncel</t>
  </si>
  <si>
    <t>Eğitim ve Öğretim</t>
  </si>
  <si>
    <t>Finansal Risk</t>
  </si>
  <si>
    <t>Operasyonel Risk</t>
  </si>
  <si>
    <t>Mevzuat dışı atamaların yapılması, evrakların geçersiz olması, atama işleminin zamanında yapılmaması, atamaya ilişkin bilgilerin kayıtlara eksik veya hatalı işlenmesi.</t>
  </si>
  <si>
    <t>Görevlendirmelerin zamanında yapılmaması, mevzuata uygun olmaması</t>
  </si>
  <si>
    <t>Terfi işlemlerinin zamanında yapılmaması, hatalı yapılması</t>
  </si>
  <si>
    <t>İstenilen verilerin hatalı veya eksik verilmesi, verilerin kayıtlara işlenmemesi.</t>
  </si>
  <si>
    <t>Maaşın eksik veya fazla verilmesi, hiç verilmemesi.</t>
  </si>
  <si>
    <t>Sgk giriş çıkış işlemlerinin zamanında yapılmaması, verilerin zamanında kaydedilmemesi veya Hitap veri girişlerinin hatalı yapılması.</t>
  </si>
  <si>
    <t>İzin taleplerinin kontrol edilmemesi, yazışmalarda geç kalınması.</t>
  </si>
  <si>
    <t>Atama süreçlerine ilişkin standart iş akışları, kontrol mekanizmaları ve mevzuat uyumunun yetersiz olması.</t>
  </si>
  <si>
    <t>Görevlendirme süreçlerine ilişkin planlama, kontrol ve mevzuat uyum mekanizmalarının yetersiz olması.</t>
  </si>
  <si>
    <t>Terfiye esas personel verilerinin güncel ve doğru şekilde yönetilememesi.</t>
  </si>
  <si>
    <t>Disiplin ve sicil kayıtlarının yönetimine ilişkin standart süreçlerin etkin uygulanmaması.</t>
  </si>
  <si>
    <t>Maaş hesaplama ve ödeme süreçlerine ilişkin veri doğrulama ve kontrol mekanizmalarının yetersiz olması.</t>
  </si>
  <si>
    <t>SGK ve HİTAP süreçlerinde işlem takibi, veri güncelliği ve doğrulama faaliyetlerinin etkin şekilde yönetilememesi.</t>
  </si>
  <si>
    <t>Bilgi ve belge akışının zamanında sağlanamaması, izin taleplerinin değerlendirilmesi ve sonuçlandırılmasına yönelik süreç yönetiminin etkin yürütülmemesi.</t>
  </si>
  <si>
    <t>Atama işlemleri öncesinde mevzuata uygunluğunu standart formlar ile kontrol edilmesi.</t>
  </si>
  <si>
    <t>Görevlendirme işlemlerinin mevzuata uygunluğunun teyit edilerek süreçlerin elektronik ortamda takip edilmesi.</t>
  </si>
  <si>
    <t>Terfi işlemlerinin öngörülen tarihlerden önce kontrol listesi ile takip edilerek zamanında sonuçlandırılmasının sağlanması.</t>
  </si>
  <si>
    <t>Disiplin ve sicil bilgilerine ilişkin yazışmaların ilgili kayıtlara zamanında ve eksiksiz işlenmesinin sağlanması.</t>
  </si>
  <si>
    <t>Maaş ve özlük haklarına ilişkin veri girişlerinin tahakkuk öncesinde çift kontrole tabi tutularak doğrulanması.</t>
  </si>
  <si>
    <t>SGK giriş-çıkış ve Hitap veri girişlerinin ilgili mevzuat çerçevesinde kontrol edilerek zamanında ve doğru şekilde gerçekleştirilmesinin sağlanması.</t>
  </si>
  <si>
    <t>İzin taleplerinin mevzuata uygunluğunun kontrol edilerek ilgili yazışmaların süresi içerisinde tamamlanmasının sağlanması.</t>
  </si>
  <si>
    <t>Yeterli</t>
  </si>
  <si>
    <t>Etki ve Olasılık</t>
  </si>
  <si>
    <t>Atama işlemlerinin standart form ve kontrol listesi kullanılarak mevzuata uygunluğunun sağlanması, eksik veya hatalı işlemlerin önlenmesi.</t>
  </si>
  <si>
    <t>Görevlendirme işlemlerinin mevzuata uygunluğunun sağlanması amacıyla kontrolünün yapılması, Üniversite Bilgi Yönetim Sisteminin (ÜBYS) kullanılması.</t>
  </si>
  <si>
    <t>Derece ve kademe terfi işlemlerinin kontrol listesi ile takip edilerek öngörülen tarihlerde sonuçlandırılmasının sağlanması.</t>
  </si>
  <si>
    <t>Disiplin ve sicil yazışmalarının ilgili kayıtlara zamanında yapılması, sistemlere ve kurum kayıtlarına eksiksiz işlenmesinin sağlanması.</t>
  </si>
  <si>
    <t>Maaş ve özlük haklarına ilişkin veri girişlerinin birimlerden gelen maaş kontrol formları ile karşılaştırılarak doğrulanması.</t>
  </si>
  <si>
    <t>SGK giriş-çıkış ve Hitap veri girişlerinin mevzuata uygunluğunun kontrol edilerek zamanında ve doğru şekilde gerçekleştirilmesinin sağlanması.</t>
  </si>
  <si>
    <t>Akademik İnsan Kaynağı Şube Müdürlüğü / İdari İnsan Kaynağı Şube Müdürlüğü</t>
  </si>
  <si>
    <t>Tahakkuk İşlemleri Şube Müdürlüğü</t>
  </si>
  <si>
    <t>Akademik İnsan Kaynağı Şube Müdürlüğü / İdari İnsan Kaynağı Şube Müdürlüğü/Tahakkuk İşlemleri Şube Müdürlüğü</t>
  </si>
  <si>
    <t>01.01.2026</t>
  </si>
  <si>
    <t>31.12.2026</t>
  </si>
  <si>
    <t>01.01.2026
01.07.2026</t>
  </si>
  <si>
    <t>30.06.2026
31.12.2026</t>
  </si>
  <si>
    <t>Yüksek</t>
  </si>
  <si>
    <t>Orta</t>
  </si>
  <si>
    <t>Düşük</t>
  </si>
  <si>
    <t>Riski Azaltmak</t>
  </si>
  <si>
    <t>Hayır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</si>
</sst>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0"/>
      <name val="Times New Roman"/>
      <family val="1"/>
      <charset val="162"/>
    </font>
    <font>
      <b/>
      <i/>
      <sz val="11"/>
      <color theme="0"/>
      <name val="Times New Roman"/>
      <family val="1"/>
      <charset val="162"/>
    </font>
    <font>
      <b/>
      <i/>
      <sz val="9"/>
      <color rgb="FFFFFF00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Georgia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mediumGray">
        <fgColor theme="1"/>
        <bgColor rgb="FFFF0000"/>
      </patternFill>
    </fill>
    <fill>
      <patternFill patternType="mediumGray">
        <fgColor theme="1"/>
        <bgColor theme="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4" borderId="3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vertical="center" wrapText="1"/>
      <protection locked="0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horizontal="center" vertical="center" wrapText="1"/>
      <protection locked="0"/>
    </xf>
    <xf numFmtId="0" fontId="6" fillId="7" borderId="10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6" fillId="4" borderId="7" xfId="0" applyFont="1" applyFill="1" applyBorder="1" applyAlignment="1" applyProtection="1">
      <alignment vertical="center" wrapText="1"/>
      <protection locked="0"/>
    </xf>
    <xf numFmtId="4" fontId="8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164" fontId="9" fillId="8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 applyProtection="1">
      <alignment vertical="center" wrapText="1"/>
      <protection locked="0"/>
    </xf>
    <xf numFmtId="0" fontId="2" fillId="8" borderId="7" xfId="0" applyFont="1" applyFill="1" applyBorder="1" applyAlignment="1" applyProtection="1">
      <alignment vertical="center" wrapText="1"/>
      <protection locked="0"/>
    </xf>
    <xf numFmtId="49" fontId="2" fillId="8" borderId="7" xfId="0" applyNumberFormat="1" applyFont="1" applyFill="1" applyBorder="1" applyAlignment="1" applyProtection="1">
      <alignment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>
      <alignment horizontal="left" vertical="center" wrapText="1"/>
    </xf>
    <xf numFmtId="0" fontId="2" fillId="9" borderId="12" xfId="0" applyFont="1" applyFill="1" applyBorder="1" applyAlignment="1">
      <alignment vertical="center" wrapText="1"/>
    </xf>
    <xf numFmtId="0" fontId="11" fillId="9" borderId="13" xfId="0" applyFont="1" applyFill="1" applyBorder="1" applyAlignment="1">
      <alignment vertical="center" wrapText="1"/>
    </xf>
    <xf numFmtId="0" fontId="11" fillId="9" borderId="8" xfId="0" applyFont="1" applyFill="1" applyBorder="1" applyAlignment="1">
      <alignment vertical="center" wrapText="1"/>
    </xf>
    <xf numFmtId="49" fontId="11" fillId="9" borderId="8" xfId="0" applyNumberFormat="1" applyFont="1" applyFill="1" applyBorder="1" applyAlignment="1">
      <alignment vertical="center" wrapText="1"/>
    </xf>
    <xf numFmtId="49" fontId="12" fillId="10" borderId="8" xfId="0" applyNumberFormat="1" applyFont="1" applyFill="1" applyBorder="1" applyAlignment="1">
      <alignment vertical="center" wrapText="1"/>
    </xf>
    <xf numFmtId="49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14" xfId="1" applyFont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6" xfId="1"/>
  </cellStyles>
  <dxfs count="20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V1" zoomScaleNormal="100" workbookViewId="0">
      <selection activeCell="Y16" sqref="Y16"/>
    </sheetView>
  </sheetViews>
  <sheetFormatPr defaultColWidth="8.85546875" defaultRowHeight="15" x14ac:dyDescent="0.25"/>
  <cols>
    <col min="1" max="1" width="4.42578125" style="1" customWidth="1"/>
    <col min="2" max="2" width="28.42578125" style="2" customWidth="1"/>
    <col min="3" max="3" width="1.140625" style="2" customWidth="1"/>
    <col min="4" max="4" width="7.7109375" style="2" customWidth="1"/>
    <col min="5" max="8" width="15" style="2" customWidth="1"/>
    <col min="9" max="10" width="30" style="2" customWidth="1"/>
    <col min="11" max="11" width="13.85546875" style="2" customWidth="1"/>
    <col min="12" max="12" width="1" style="2" customWidth="1"/>
    <col min="13" max="14" width="10.42578125" style="2" customWidth="1"/>
    <col min="15" max="15" width="13.7109375" style="2" customWidth="1"/>
    <col min="16" max="16" width="14.28515625" style="2" customWidth="1"/>
    <col min="17" max="17" width="32.140625" style="2" bestFit="1" customWidth="1"/>
    <col min="18" max="22" width="19.85546875" style="2" customWidth="1"/>
    <col min="23" max="23" width="1.85546875" style="2" customWidth="1"/>
    <col min="24" max="24" width="17.85546875" style="2" customWidth="1"/>
    <col min="25" max="25" width="30.85546875" style="2" customWidth="1"/>
    <col min="26" max="26" width="18.85546875" style="2" customWidth="1"/>
    <col min="27" max="28" width="13.85546875" style="2" customWidth="1"/>
    <col min="29" max="29" width="0.85546875" style="2" customWidth="1"/>
    <col min="30" max="32" width="13" style="2" customWidth="1"/>
    <col min="33" max="33" width="21.140625" style="2" customWidth="1"/>
    <col min="34" max="35" width="11.42578125" style="2" customWidth="1"/>
    <col min="36" max="36" width="20.140625" style="2" customWidth="1"/>
    <col min="37" max="37" width="17.140625" style="2" bestFit="1" customWidth="1"/>
    <col min="38" max="38" width="20.42578125" style="2" bestFit="1" customWidth="1"/>
    <col min="39" max="39" width="22.42578125" style="2" bestFit="1" customWidth="1"/>
    <col min="40" max="40" width="1.7109375" style="2" customWidth="1"/>
    <col min="41" max="16384" width="8.85546875" style="2"/>
  </cols>
  <sheetData>
    <row r="1" spans="1:36" x14ac:dyDescent="0.25">
      <c r="B1" s="42" t="s">
        <v>39</v>
      </c>
      <c r="C1" s="42"/>
      <c r="D1" s="42"/>
      <c r="E1" s="42"/>
      <c r="F1" s="42"/>
      <c r="G1" s="42"/>
      <c r="H1" s="42"/>
    </row>
    <row r="2" spans="1:36" ht="16.5" thickBot="1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36" ht="15.75" thickBot="1" x14ac:dyDescent="0.3">
      <c r="A3" s="44" t="s">
        <v>1</v>
      </c>
      <c r="B3" s="3" t="s">
        <v>2</v>
      </c>
      <c r="C3" s="4"/>
      <c r="D3" s="46" t="s">
        <v>3</v>
      </c>
      <c r="E3" s="47"/>
      <c r="F3" s="47"/>
      <c r="G3" s="47"/>
      <c r="H3" s="47"/>
      <c r="I3" s="47"/>
      <c r="J3" s="47"/>
      <c r="K3" s="48"/>
      <c r="L3" s="5"/>
      <c r="M3" s="49" t="s">
        <v>4</v>
      </c>
      <c r="N3" s="50"/>
      <c r="O3" s="50"/>
      <c r="P3" s="50"/>
      <c r="Q3" s="50"/>
      <c r="R3" s="50"/>
      <c r="S3" s="50"/>
      <c r="T3" s="50"/>
      <c r="U3" s="50"/>
      <c r="V3" s="50"/>
      <c r="W3" s="5"/>
      <c r="X3" s="51" t="s">
        <v>5</v>
      </c>
      <c r="Y3" s="52"/>
      <c r="Z3" s="52"/>
      <c r="AA3" s="53"/>
      <c r="AB3" s="54"/>
      <c r="AC3" s="5"/>
      <c r="AD3" s="39" t="s">
        <v>6</v>
      </c>
      <c r="AE3" s="40"/>
      <c r="AF3" s="40"/>
      <c r="AG3" s="40"/>
      <c r="AH3" s="40"/>
      <c r="AI3" s="40"/>
      <c r="AJ3" s="41"/>
    </row>
    <row r="4" spans="1:36" ht="90" x14ac:dyDescent="0.25">
      <c r="A4" s="45"/>
      <c r="B4" s="6" t="s">
        <v>7</v>
      </c>
      <c r="C4" s="7"/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10" t="s">
        <v>15</v>
      </c>
      <c r="L4" s="11"/>
      <c r="M4" s="12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3" t="s">
        <v>21</v>
      </c>
      <c r="S4" s="13" t="s">
        <v>22</v>
      </c>
      <c r="T4" s="13" t="s">
        <v>23</v>
      </c>
      <c r="U4" s="13" t="s">
        <v>24</v>
      </c>
      <c r="V4" s="13" t="s">
        <v>25</v>
      </c>
      <c r="W4" s="11"/>
      <c r="X4" s="14" t="s">
        <v>26</v>
      </c>
      <c r="Y4" s="14" t="s">
        <v>27</v>
      </c>
      <c r="Z4" s="14" t="s">
        <v>28</v>
      </c>
      <c r="AA4" s="14" t="s">
        <v>29</v>
      </c>
      <c r="AB4" s="14" t="s">
        <v>30</v>
      </c>
      <c r="AC4" s="11"/>
      <c r="AD4" s="15" t="s">
        <v>31</v>
      </c>
      <c r="AE4" s="15" t="s">
        <v>32</v>
      </c>
      <c r="AF4" s="15" t="s">
        <v>33</v>
      </c>
      <c r="AG4" s="15" t="s">
        <v>34</v>
      </c>
      <c r="AH4" s="15" t="s">
        <v>35</v>
      </c>
      <c r="AI4" s="15" t="s">
        <v>36</v>
      </c>
      <c r="AJ4" s="15" t="s">
        <v>37</v>
      </c>
    </row>
    <row r="5" spans="1:36" ht="105" x14ac:dyDescent="0.25">
      <c r="A5" s="16">
        <v>1</v>
      </c>
      <c r="B5" s="31" t="s">
        <v>48</v>
      </c>
      <c r="C5" s="11"/>
      <c r="D5" s="18" t="s">
        <v>41</v>
      </c>
      <c r="E5" s="19" t="s">
        <v>55</v>
      </c>
      <c r="F5" s="17" t="s">
        <v>56</v>
      </c>
      <c r="G5" s="17" t="s">
        <v>95</v>
      </c>
      <c r="H5" s="17" t="s">
        <v>57</v>
      </c>
      <c r="I5" s="31" t="s">
        <v>59</v>
      </c>
      <c r="J5" s="31" t="s">
        <v>66</v>
      </c>
      <c r="K5" s="37" t="s">
        <v>40</v>
      </c>
      <c r="L5" s="20"/>
      <c r="M5" s="38">
        <v>1.4</v>
      </c>
      <c r="N5" s="21">
        <v>3.8</v>
      </c>
      <c r="O5" s="22">
        <f>M5*N5</f>
        <v>5.3199999999999994</v>
      </c>
      <c r="P5" s="23" t="str">
        <f>IF(O5&lt;3,"ÇOK DÜŞÜK",IF(O5&lt;6,"DÜŞÜK",IF(O5&lt;12,"ORTA",IF(O5&lt;20," YÜKSEK",IF(O5&lt;26,"ÇOK YÜKSEK")))))</f>
        <v>DÜŞÜK</v>
      </c>
      <c r="Q5" s="32" t="s">
        <v>73</v>
      </c>
      <c r="R5" s="24" t="s">
        <v>80</v>
      </c>
      <c r="S5" s="22">
        <f t="shared" ref="S5:S11" si="0">IF(R5="Yeterli",0.1,IF(R5="Zayıf",0.8, IF(R5="Kısmen Yeterli", 0.4, IF(R5="Yeterli Değil",1))))</f>
        <v>0.1</v>
      </c>
      <c r="T5" s="25" t="s">
        <v>81</v>
      </c>
      <c r="U5" s="22">
        <f>O5*S5</f>
        <v>0.53199999999999992</v>
      </c>
      <c r="V5" s="26" t="str">
        <f>IF(U5&lt;3,"ÇOK DÜŞÜK",IF(U5&lt;6,"DÜŞÜK",IF(U5&lt;12,"ORTA",IF(U5&lt;20," YÜKSEK",IF(U5&lt;26,"ÇOK YÜKSEK")))))</f>
        <v>ÇOK DÜŞÜK</v>
      </c>
      <c r="W5" s="20"/>
      <c r="X5" s="16" t="s">
        <v>98</v>
      </c>
      <c r="Y5" s="33" t="s">
        <v>82</v>
      </c>
      <c r="Z5" s="34" t="s">
        <v>88</v>
      </c>
      <c r="AA5" s="35" t="s">
        <v>91</v>
      </c>
      <c r="AB5" s="35" t="s">
        <v>92</v>
      </c>
      <c r="AC5" s="20"/>
      <c r="AD5" s="17" t="s">
        <v>99</v>
      </c>
      <c r="AE5" s="17" t="s">
        <v>99</v>
      </c>
      <c r="AF5" s="17" t="s">
        <v>99</v>
      </c>
      <c r="AG5" s="17"/>
      <c r="AH5" s="27"/>
      <c r="AI5" s="27"/>
      <c r="AJ5" s="17" t="s">
        <v>38</v>
      </c>
    </row>
    <row r="6" spans="1:36" ht="75" x14ac:dyDescent="0.25">
      <c r="A6" s="16">
        <v>2</v>
      </c>
      <c r="B6" s="31" t="s">
        <v>49</v>
      </c>
      <c r="C6" s="11"/>
      <c r="D6" s="29" t="s">
        <v>42</v>
      </c>
      <c r="E6" s="30" t="s">
        <v>55</v>
      </c>
      <c r="F6" s="17" t="s">
        <v>56</v>
      </c>
      <c r="G6" s="17" t="s">
        <v>96</v>
      </c>
      <c r="H6" s="17" t="s">
        <v>58</v>
      </c>
      <c r="I6" s="31" t="s">
        <v>60</v>
      </c>
      <c r="J6" s="31" t="s">
        <v>67</v>
      </c>
      <c r="K6" s="37" t="s">
        <v>40</v>
      </c>
      <c r="L6" s="20"/>
      <c r="M6" s="38">
        <v>1</v>
      </c>
      <c r="N6" s="21">
        <v>3.2</v>
      </c>
      <c r="O6" s="22">
        <f t="shared" ref="O6:O11" si="1">M6*N6</f>
        <v>3.2</v>
      </c>
      <c r="P6" s="23" t="str">
        <f t="shared" ref="P6:P11" si="2">IF(O6&lt;3,"ÇOK DÜŞÜK",IF(O6&lt;6,"DÜŞÜK",IF(O6&lt;12,"ORTA",IF(O6&lt;20," YÜKSEK",IF(O6&lt;26,"ÇOK YÜKSEK")))))</f>
        <v>DÜŞÜK</v>
      </c>
      <c r="Q6" s="32" t="s">
        <v>74</v>
      </c>
      <c r="R6" s="24" t="s">
        <v>80</v>
      </c>
      <c r="S6" s="22">
        <f t="shared" si="0"/>
        <v>0.1</v>
      </c>
      <c r="T6" s="25" t="s">
        <v>81</v>
      </c>
      <c r="U6" s="22">
        <f t="shared" ref="U6:U11" si="3">O6*S6</f>
        <v>0.32000000000000006</v>
      </c>
      <c r="V6" s="26" t="str">
        <f t="shared" ref="V6:V11" si="4">IF(U6&lt;3,"ÇOK DÜŞÜK",IF(U6&lt;6,"DÜŞÜK",IF(U6&lt;12,"ORTA",IF(U6&lt;20," YÜKSEK",IF(U6&lt;26,"ÇOK YÜKSEK")))))</f>
        <v>ÇOK DÜŞÜK</v>
      </c>
      <c r="W6" s="20"/>
      <c r="X6" s="16" t="s">
        <v>98</v>
      </c>
      <c r="Y6" s="33" t="s">
        <v>83</v>
      </c>
      <c r="Z6" s="34" t="s">
        <v>88</v>
      </c>
      <c r="AA6" s="35" t="s">
        <v>91</v>
      </c>
      <c r="AB6" s="35" t="s">
        <v>92</v>
      </c>
      <c r="AC6" s="20"/>
      <c r="AD6" s="17" t="s">
        <v>99</v>
      </c>
      <c r="AE6" s="17" t="s">
        <v>99</v>
      </c>
      <c r="AF6" s="17" t="s">
        <v>99</v>
      </c>
      <c r="AG6" s="28"/>
      <c r="AH6" s="27"/>
      <c r="AI6" s="27"/>
      <c r="AJ6" s="17" t="s">
        <v>38</v>
      </c>
    </row>
    <row r="7" spans="1:36" ht="75" x14ac:dyDescent="0.25">
      <c r="A7" s="16">
        <v>3</v>
      </c>
      <c r="B7" s="31" t="s">
        <v>50</v>
      </c>
      <c r="C7" s="11"/>
      <c r="D7" s="18" t="s">
        <v>43</v>
      </c>
      <c r="E7" s="19" t="s">
        <v>55</v>
      </c>
      <c r="F7" s="17" t="s">
        <v>56</v>
      </c>
      <c r="G7" s="17" t="s">
        <v>95</v>
      </c>
      <c r="H7" s="17" t="s">
        <v>57</v>
      </c>
      <c r="I7" s="31" t="s">
        <v>61</v>
      </c>
      <c r="J7" s="31" t="s">
        <v>68</v>
      </c>
      <c r="K7" s="37" t="s">
        <v>40</v>
      </c>
      <c r="L7" s="20"/>
      <c r="M7" s="38">
        <v>1</v>
      </c>
      <c r="N7" s="21">
        <v>3.2</v>
      </c>
      <c r="O7" s="22">
        <f t="shared" si="1"/>
        <v>3.2</v>
      </c>
      <c r="P7" s="23" t="str">
        <f t="shared" si="2"/>
        <v>DÜŞÜK</v>
      </c>
      <c r="Q7" s="32" t="s">
        <v>75</v>
      </c>
      <c r="R7" s="24" t="s">
        <v>80</v>
      </c>
      <c r="S7" s="22">
        <f t="shared" si="0"/>
        <v>0.1</v>
      </c>
      <c r="T7" s="25" t="s">
        <v>81</v>
      </c>
      <c r="U7" s="22">
        <f t="shared" si="3"/>
        <v>0.32000000000000006</v>
      </c>
      <c r="V7" s="23" t="str">
        <f t="shared" si="4"/>
        <v>ÇOK DÜŞÜK</v>
      </c>
      <c r="W7" s="20"/>
      <c r="X7" s="16" t="s">
        <v>98</v>
      </c>
      <c r="Y7" s="33" t="s">
        <v>84</v>
      </c>
      <c r="Z7" s="34" t="s">
        <v>88</v>
      </c>
      <c r="AA7" s="35" t="s">
        <v>91</v>
      </c>
      <c r="AB7" s="35" t="s">
        <v>92</v>
      </c>
      <c r="AC7" s="20"/>
      <c r="AD7" s="17" t="s">
        <v>99</v>
      </c>
      <c r="AE7" s="17" t="s">
        <v>99</v>
      </c>
      <c r="AF7" s="17" t="s">
        <v>99</v>
      </c>
      <c r="AG7" s="17"/>
      <c r="AH7" s="27"/>
      <c r="AI7" s="27"/>
      <c r="AJ7" s="17" t="s">
        <v>38</v>
      </c>
    </row>
    <row r="8" spans="1:36" ht="75" x14ac:dyDescent="0.25">
      <c r="A8" s="16">
        <v>4</v>
      </c>
      <c r="B8" s="31" t="s">
        <v>51</v>
      </c>
      <c r="C8" s="11"/>
      <c r="D8" s="29" t="s">
        <v>44</v>
      </c>
      <c r="E8" s="30" t="s">
        <v>55</v>
      </c>
      <c r="F8" s="17" t="s">
        <v>56</v>
      </c>
      <c r="G8" s="17" t="s">
        <v>96</v>
      </c>
      <c r="H8" s="17" t="s">
        <v>58</v>
      </c>
      <c r="I8" s="31" t="s">
        <v>62</v>
      </c>
      <c r="J8" s="31" t="s">
        <v>69</v>
      </c>
      <c r="K8" s="37" t="s">
        <v>40</v>
      </c>
      <c r="L8" s="20"/>
      <c r="M8" s="38">
        <v>1.2</v>
      </c>
      <c r="N8" s="21">
        <v>3</v>
      </c>
      <c r="O8" s="22">
        <f t="shared" si="1"/>
        <v>3.5999999999999996</v>
      </c>
      <c r="P8" s="23" t="str">
        <f t="shared" si="2"/>
        <v>DÜŞÜK</v>
      </c>
      <c r="Q8" s="32" t="s">
        <v>76</v>
      </c>
      <c r="R8" s="24" t="s">
        <v>80</v>
      </c>
      <c r="S8" s="22">
        <f t="shared" si="0"/>
        <v>0.1</v>
      </c>
      <c r="T8" s="25" t="s">
        <v>81</v>
      </c>
      <c r="U8" s="22">
        <f t="shared" si="3"/>
        <v>0.36</v>
      </c>
      <c r="V8" s="26" t="str">
        <f t="shared" si="4"/>
        <v>ÇOK DÜŞÜK</v>
      </c>
      <c r="W8" s="20"/>
      <c r="X8" s="16" t="s">
        <v>98</v>
      </c>
      <c r="Y8" s="33" t="s">
        <v>85</v>
      </c>
      <c r="Z8" s="34" t="s">
        <v>88</v>
      </c>
      <c r="AA8" s="35" t="s">
        <v>91</v>
      </c>
      <c r="AB8" s="35" t="s">
        <v>92</v>
      </c>
      <c r="AC8" s="20"/>
      <c r="AD8" s="17" t="s">
        <v>99</v>
      </c>
      <c r="AE8" s="17" t="s">
        <v>99</v>
      </c>
      <c r="AF8" s="17" t="s">
        <v>99</v>
      </c>
      <c r="AG8" s="28"/>
      <c r="AH8" s="27"/>
      <c r="AI8" s="27"/>
      <c r="AJ8" s="17" t="s">
        <v>38</v>
      </c>
    </row>
    <row r="9" spans="1:36" ht="60" x14ac:dyDescent="0.25">
      <c r="A9" s="16">
        <v>5</v>
      </c>
      <c r="B9" s="31" t="s">
        <v>52</v>
      </c>
      <c r="C9" s="11"/>
      <c r="D9" s="18" t="s">
        <v>45</v>
      </c>
      <c r="E9" s="19" t="s">
        <v>55</v>
      </c>
      <c r="F9" s="17" t="s">
        <v>56</v>
      </c>
      <c r="G9" s="17" t="s">
        <v>95</v>
      </c>
      <c r="H9" s="17" t="s">
        <v>57</v>
      </c>
      <c r="I9" s="31" t="s">
        <v>63</v>
      </c>
      <c r="J9" s="31" t="s">
        <v>70</v>
      </c>
      <c r="K9" s="37" t="s">
        <v>40</v>
      </c>
      <c r="L9" s="20"/>
      <c r="M9" s="38">
        <v>1</v>
      </c>
      <c r="N9" s="21">
        <v>4</v>
      </c>
      <c r="O9" s="22">
        <f t="shared" si="1"/>
        <v>4</v>
      </c>
      <c r="P9" s="23" t="str">
        <f t="shared" si="2"/>
        <v>DÜŞÜK</v>
      </c>
      <c r="Q9" s="32" t="s">
        <v>77</v>
      </c>
      <c r="R9" s="24" t="s">
        <v>80</v>
      </c>
      <c r="S9" s="22">
        <f t="shared" si="0"/>
        <v>0.1</v>
      </c>
      <c r="T9" s="25" t="s">
        <v>81</v>
      </c>
      <c r="U9" s="22">
        <f t="shared" si="3"/>
        <v>0.4</v>
      </c>
      <c r="V9" s="23" t="str">
        <f t="shared" si="4"/>
        <v>ÇOK DÜŞÜK</v>
      </c>
      <c r="W9" s="20"/>
      <c r="X9" s="16" t="s">
        <v>98</v>
      </c>
      <c r="Y9" s="33" t="s">
        <v>86</v>
      </c>
      <c r="Z9" s="34" t="s">
        <v>89</v>
      </c>
      <c r="AA9" s="36" t="s">
        <v>93</v>
      </c>
      <c r="AB9" s="36" t="s">
        <v>94</v>
      </c>
      <c r="AC9" s="20"/>
      <c r="AD9" s="17" t="s">
        <v>99</v>
      </c>
      <c r="AE9" s="17" t="s">
        <v>99</v>
      </c>
      <c r="AF9" s="17" t="s">
        <v>99</v>
      </c>
      <c r="AG9" s="17"/>
      <c r="AH9" s="27"/>
      <c r="AI9" s="27"/>
      <c r="AJ9" s="17" t="s">
        <v>38</v>
      </c>
    </row>
    <row r="10" spans="1:36" ht="89.25" x14ac:dyDescent="0.25">
      <c r="A10" s="16">
        <v>6</v>
      </c>
      <c r="B10" s="31" t="s">
        <v>53</v>
      </c>
      <c r="C10" s="11"/>
      <c r="D10" s="29" t="s">
        <v>46</v>
      </c>
      <c r="E10" s="30" t="s">
        <v>55</v>
      </c>
      <c r="F10" s="17" t="s">
        <v>56</v>
      </c>
      <c r="G10" s="17" t="s">
        <v>96</v>
      </c>
      <c r="H10" s="17" t="s">
        <v>57</v>
      </c>
      <c r="I10" s="31" t="s">
        <v>64</v>
      </c>
      <c r="J10" s="31" t="s">
        <v>71</v>
      </c>
      <c r="K10" s="37" t="s">
        <v>40</v>
      </c>
      <c r="L10" s="20"/>
      <c r="M10" s="38">
        <v>1</v>
      </c>
      <c r="N10" s="21">
        <v>3.6</v>
      </c>
      <c r="O10" s="22">
        <f t="shared" si="1"/>
        <v>3.6</v>
      </c>
      <c r="P10" s="23" t="str">
        <f t="shared" si="2"/>
        <v>DÜŞÜK</v>
      </c>
      <c r="Q10" s="32" t="s">
        <v>78</v>
      </c>
      <c r="R10" s="24" t="s">
        <v>80</v>
      </c>
      <c r="S10" s="22">
        <f t="shared" si="0"/>
        <v>0.1</v>
      </c>
      <c r="T10" s="25" t="s">
        <v>81</v>
      </c>
      <c r="U10" s="22">
        <f t="shared" si="3"/>
        <v>0.36000000000000004</v>
      </c>
      <c r="V10" s="26" t="str">
        <f t="shared" si="4"/>
        <v>ÇOK DÜŞÜK</v>
      </c>
      <c r="W10" s="20"/>
      <c r="X10" s="16" t="s">
        <v>98</v>
      </c>
      <c r="Y10" s="33" t="s">
        <v>87</v>
      </c>
      <c r="Z10" s="34" t="s">
        <v>90</v>
      </c>
      <c r="AA10" s="35" t="s">
        <v>91</v>
      </c>
      <c r="AB10" s="35" t="s">
        <v>92</v>
      </c>
      <c r="AC10" s="20"/>
      <c r="AD10" s="17" t="s">
        <v>99</v>
      </c>
      <c r="AE10" s="17" t="s">
        <v>99</v>
      </c>
      <c r="AF10" s="17" t="s">
        <v>99</v>
      </c>
      <c r="AG10" s="28"/>
      <c r="AH10" s="27"/>
      <c r="AI10" s="27"/>
      <c r="AJ10" s="17" t="s">
        <v>38</v>
      </c>
    </row>
    <row r="11" spans="1:36" ht="105" x14ac:dyDescent="0.25">
      <c r="A11" s="16">
        <v>7</v>
      </c>
      <c r="B11" s="31" t="s">
        <v>54</v>
      </c>
      <c r="C11" s="11"/>
      <c r="D11" s="18" t="s">
        <v>47</v>
      </c>
      <c r="E11" s="19" t="s">
        <v>55</v>
      </c>
      <c r="F11" s="17" t="s">
        <v>56</v>
      </c>
      <c r="G11" s="17" t="s">
        <v>97</v>
      </c>
      <c r="H11" s="17" t="s">
        <v>58</v>
      </c>
      <c r="I11" s="31" t="s">
        <v>65</v>
      </c>
      <c r="J11" s="31" t="s">
        <v>72</v>
      </c>
      <c r="K11" s="37" t="s">
        <v>40</v>
      </c>
      <c r="L11" s="20"/>
      <c r="M11" s="38">
        <v>1.2</v>
      </c>
      <c r="N11" s="21">
        <v>2.2000000000000002</v>
      </c>
      <c r="O11" s="22">
        <f t="shared" si="1"/>
        <v>2.64</v>
      </c>
      <c r="P11" s="23" t="str">
        <f t="shared" si="2"/>
        <v>ÇOK DÜŞÜK</v>
      </c>
      <c r="Q11" s="32" t="s">
        <v>79</v>
      </c>
      <c r="R11" s="24" t="s">
        <v>80</v>
      </c>
      <c r="S11" s="22">
        <f t="shared" si="0"/>
        <v>0.1</v>
      </c>
      <c r="T11" s="25" t="s">
        <v>81</v>
      </c>
      <c r="U11" s="22">
        <f t="shared" si="3"/>
        <v>0.26400000000000001</v>
      </c>
      <c r="V11" s="23" t="str">
        <f t="shared" si="4"/>
        <v>ÇOK DÜŞÜK</v>
      </c>
      <c r="W11" s="20"/>
      <c r="X11" s="16" t="s">
        <v>98</v>
      </c>
      <c r="Y11" s="33" t="s">
        <v>79</v>
      </c>
      <c r="Z11" s="34" t="s">
        <v>90</v>
      </c>
      <c r="AA11" s="35" t="s">
        <v>91</v>
      </c>
      <c r="AB11" s="35" t="s">
        <v>92</v>
      </c>
      <c r="AC11" s="20"/>
      <c r="AD11" s="17" t="s">
        <v>99</v>
      </c>
      <c r="AE11" s="17" t="s">
        <v>99</v>
      </c>
      <c r="AF11" s="17" t="s">
        <v>99</v>
      </c>
      <c r="AG11" s="17"/>
      <c r="AH11" s="27"/>
      <c r="AI11" s="27"/>
      <c r="AJ11" s="17" t="s">
        <v>38</v>
      </c>
    </row>
  </sheetData>
  <mergeCells count="7">
    <mergeCell ref="AD3:AJ3"/>
    <mergeCell ref="B1:H1"/>
    <mergeCell ref="B2:AC2"/>
    <mergeCell ref="A3:A4"/>
    <mergeCell ref="D3:K3"/>
    <mergeCell ref="M3:V3"/>
    <mergeCell ref="X3:AB3"/>
  </mergeCells>
  <conditionalFormatting sqref="N5:N11">
    <cfRule type="cellIs" dxfId="19" priority="12" operator="equal">
      <formula>1</formula>
    </cfRule>
    <cfRule type="containsText" dxfId="18" priority="13" operator="containsText" text="5">
      <formula>NOT(ISERROR(SEARCH("5",N5)))</formula>
    </cfRule>
    <cfRule type="containsText" dxfId="17" priority="14" operator="containsText" text="4">
      <formula>NOT(ISERROR(SEARCH("4",N5)))</formula>
    </cfRule>
    <cfRule type="containsText" dxfId="16" priority="15" operator="containsText" text="3">
      <formula>NOT(ISERROR(SEARCH("3",N5)))</formula>
    </cfRule>
    <cfRule type="containsText" dxfId="15" priority="16" operator="containsText" text="2">
      <formula>NOT(ISERROR(SEARCH("2",N5)))</formula>
    </cfRule>
  </conditionalFormatting>
  <conditionalFormatting sqref="P5:P11">
    <cfRule type="containsText" dxfId="14" priority="6" operator="containsText" text="&quot;--&quot;">
      <formula>NOT(ISERROR(SEARCH("""--""",P5)))</formula>
    </cfRule>
    <cfRule type="containsText" dxfId="13" priority="7" operator="containsText" text="ÇOK YÜKSEK">
      <formula>NOT(ISERROR(SEARCH("ÇOK YÜKSEK",P5)))</formula>
    </cfRule>
    <cfRule type="containsText" dxfId="12" priority="8" operator="containsText" text="YÜKSEK">
      <formula>NOT(ISERROR(SEARCH("YÜKSEK",P5)))</formula>
    </cfRule>
    <cfRule type="containsText" dxfId="11" priority="9" operator="containsText" text="ORTA">
      <formula>NOT(ISERROR(SEARCH("ORTA",P5)))</formula>
    </cfRule>
    <cfRule type="beginsWith" dxfId="10" priority="10" operator="beginsWith" text="DÜŞÜK">
      <formula>LEFT(P5,LEN("DÜŞÜK"))="DÜŞÜK"</formula>
    </cfRule>
    <cfRule type="containsText" dxfId="9" priority="11" operator="containsText" text="ÇOK DÜŞ">
      <formula>NOT(ISERROR(SEARCH("ÇOK DÜŞ",P5)))</formula>
    </cfRule>
  </conditionalFormatting>
  <conditionalFormatting sqref="R5:R11">
    <cfRule type="beginsWith" dxfId="8" priority="17" operator="beginsWith" text="Kısmen">
      <formula>LEFT(R5,LEN("Kısmen"))="Kısmen"</formula>
    </cfRule>
    <cfRule type="endsWith" dxfId="7" priority="18" operator="endsWith" text="Değil">
      <formula>RIGHT(R5,LEN("Değil"))="Değil"</formula>
    </cfRule>
    <cfRule type="beginsWith" dxfId="6" priority="19" operator="beginsWith" text="Etkin">
      <formula>LEFT(R5,LEN("Etkin"))="Etkin"</formula>
    </cfRule>
    <cfRule type="beginsWith" dxfId="5" priority="20" operator="beginsWith" text="Zayıf">
      <formula>LEFT(R5,LEN("Zayıf"))="Zayıf"</formula>
    </cfRule>
  </conditionalFormatting>
  <conditionalFormatting sqref="V5:V11">
    <cfRule type="containsText" dxfId="4" priority="1" operator="containsText" text="ÇOK YÜKSEK">
      <formula>NOT(ISERROR(SEARCH("ÇOK YÜKSEK",V5)))</formula>
    </cfRule>
    <cfRule type="containsText" dxfId="3" priority="2" operator="containsText" text="YÜKSEK">
      <formula>NOT(ISERROR(SEARCH("YÜKSEK",V5)))</formula>
    </cfRule>
    <cfRule type="containsText" dxfId="2" priority="3" operator="containsText" text="ORTA">
      <formula>NOT(ISERROR(SEARCH("ORTA",V5)))</formula>
    </cfRule>
    <cfRule type="beginsWith" dxfId="1" priority="4" operator="beginsWith" text="DÜŞÜk">
      <formula>LEFT(V5,LEN("DÜŞÜk"))="DÜŞÜk"</formula>
    </cfRule>
    <cfRule type="containsText" dxfId="0" priority="5" operator="containsText" text="ÇOK DÜŞ">
      <formula>NOT(ISERROR(SEARCH("ÇOK DÜŞ",V5)))</formula>
    </cfRule>
  </conditionalFormatting>
  <dataValidations count="10">
    <dataValidation type="decimal" allowBlank="1" showInputMessage="1" showErrorMessage="1" error="En az 1 en çok 25 değeri girilebilir" sqref="AH5:AI11">
      <formula1>1</formula1>
      <formula2>25</formula2>
    </dataValidation>
    <dataValidation type="decimal" allowBlank="1" showInputMessage="1" showErrorMessage="1" error="En az 1 en çok 5 değeri girilebilir" sqref="N5:N11">
      <formula1>1</formula1>
      <formula2>5</formula2>
    </dataValidation>
    <dataValidation type="list" allowBlank="1" showInputMessage="1" showErrorMessage="1" sqref="AD5:AF11 AJ5:AJ11">
      <formula1>"Seçiniz, Evet, Hayır"</formula1>
    </dataValidation>
    <dataValidation type="list" allowBlank="1" showInputMessage="1" showErrorMessage="1" sqref="T5:T11">
      <formula1>"Seçiniz, Etki, Olasılık, Etki ve Olasılık"</formula1>
    </dataValidation>
    <dataValidation type="list" allowBlank="1" showInputMessage="1" showErrorMessage="1" sqref="R5:R11">
      <formula1>"Seçiniz, Yeterli Değil, Kısmen Yeterli, Yeterli, Zayıf"</formula1>
    </dataValidation>
    <dataValidation type="list" allowBlank="1" showInputMessage="1" showErrorMessage="1" sqref="H5:H11">
      <formula1>"Seçiniz,Stratejik Risk,Operasyonel Risk, Finansal Risk, Uyum Riski, İtibar Riski,Teknolojik Risk"</formula1>
    </dataValidation>
    <dataValidation type="list" allowBlank="1" showInputMessage="1" showErrorMessage="1" sqref="F5:F11">
      <formula1>"Seçiniz,Eğitim ve Öğretim,Araştırma ve Geliştirme,Toplumsal Katkı,Girişimcilik,Kurumsal Kapasite"</formula1>
    </dataValidation>
    <dataValidation type="list" allowBlank="1" showInputMessage="1" showErrorMessage="1" sqref="X5:X11">
      <formula1>"Seçiniz, Riskten Kaçınmak, Riski Devretmek, Riski Kabul Etmek, Riski Azaltmak"</formula1>
    </dataValidation>
    <dataValidation type="list" allowBlank="1" showInputMessage="1" showErrorMessage="1" sqref="E5:E11">
      <formula1>"Seçiniz, Güncel, Güncel Değil, Değişti"</formula1>
    </dataValidation>
    <dataValidation type="list" allowBlank="1" showInputMessage="1" showErrorMessage="1" sqref="G5:G11">
      <formula1>"Seçiniz,Yüksek,Orta,Düşük"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2026-07-31T09:27:22Z</dcterms:modified>
  <cp:category/>
  <cp:contentStatus/>
</cp:coreProperties>
</file>