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ın 7\Desktop\eğitim\"/>
    </mc:Choice>
  </mc:AlternateContent>
  <bookViews>
    <workbookView xWindow="-120" yWindow="-120" windowWidth="20730" windowHeight="11760" tabRatio="828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</externalReferences>
  <definedNames>
    <definedName name="Meslekler">[1]Lists!$A$2:$A$7010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2" l="1"/>
  <c r="I6" i="12"/>
  <c r="I5" i="12"/>
  <c r="I4" i="12"/>
  <c r="AG3" i="18" l="1"/>
  <c r="AG4" i="18"/>
  <c r="AG5" i="18"/>
  <c r="AG2" i="18"/>
  <c r="AI3" i="18"/>
  <c r="AI4" i="18"/>
  <c r="AI5" i="18"/>
  <c r="AI2" i="18"/>
  <c r="O5" i="12"/>
  <c r="O6" i="12"/>
  <c r="O7" i="12"/>
  <c r="O4" i="12"/>
  <c r="M5" i="12"/>
  <c r="M6" i="12"/>
  <c r="M7" i="12"/>
  <c r="L4" i="12"/>
  <c r="M4" i="12"/>
  <c r="M3" i="18" l="1"/>
  <c r="M4" i="18"/>
  <c r="M5" i="18"/>
  <c r="M2" i="18"/>
  <c r="E8" i="12"/>
  <c r="D8" i="12"/>
  <c r="H7" i="12"/>
  <c r="Q6" i="12"/>
  <c r="J5" i="12"/>
  <c r="J6" i="12"/>
  <c r="J7" i="12"/>
  <c r="J4" i="12"/>
  <c r="G6" i="12"/>
  <c r="G7" i="12"/>
  <c r="H6" i="12"/>
  <c r="G5" i="12"/>
  <c r="Q5" i="12" s="1"/>
  <c r="G4" i="12"/>
  <c r="Q4" i="12" s="1"/>
  <c r="Q7" i="12" l="1"/>
  <c r="J8" i="12"/>
  <c r="H8" i="12"/>
  <c r="G8" i="12"/>
  <c r="O3" i="18"/>
  <c r="O4" i="18"/>
  <c r="O5" i="18"/>
  <c r="O2" i="18"/>
  <c r="D14" i="17"/>
  <c r="D13" i="17"/>
  <c r="N8" i="12"/>
  <c r="G3" i="17" s="1"/>
  <c r="P8" i="12"/>
  <c r="I3" i="17" s="1"/>
  <c r="F4" i="12"/>
  <c r="R4" i="12" l="1"/>
  <c r="K4" i="12"/>
  <c r="AD2" i="18" s="1"/>
  <c r="O8" i="12"/>
  <c r="H3" i="17" s="1"/>
  <c r="F5" i="12"/>
  <c r="K5" i="12" s="1"/>
  <c r="F6" i="12"/>
  <c r="K6" i="12" s="1"/>
  <c r="F7" i="12"/>
  <c r="K7" i="12" s="1"/>
  <c r="M8" i="12" l="1"/>
  <c r="F3" i="17" s="1"/>
  <c r="AD5" i="18"/>
  <c r="L7" i="12"/>
  <c r="AF5" i="18" s="1"/>
  <c r="AD4" i="18"/>
  <c r="L6" i="12"/>
  <c r="AF4" i="18" s="1"/>
  <c r="F8" i="12"/>
  <c r="B3" i="15" s="1"/>
  <c r="AD3" i="18"/>
  <c r="L5" i="12"/>
  <c r="AF3" i="18" s="1"/>
  <c r="K8" i="12"/>
  <c r="R7" i="12"/>
  <c r="R6" i="12"/>
  <c r="R5" i="12"/>
  <c r="L8" i="12" l="1"/>
  <c r="AF2" i="18"/>
  <c r="E3" i="17"/>
  <c r="B2" i="15"/>
  <c r="C6" i="15" l="1"/>
  <c r="I8" i="12" l="1"/>
  <c r="Q8" i="12"/>
  <c r="R8" i="12" l="1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<sst xmlns="http://schemas.openxmlformats.org/spreadsheetml/2006/main" count="246" uniqueCount="151">
  <si>
    <t>A</t>
  </si>
  <si>
    <t>01</t>
  </si>
  <si>
    <t>000</t>
  </si>
  <si>
    <t>00000</t>
  </si>
  <si>
    <t>9901.02</t>
  </si>
  <si>
    <t>Belgenin Mahiyeti Asıl/Ek/İptal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</si>
  <si>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</si>
  <si>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</si>
  <si>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</si>
  <si>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</si>
  <si>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</si>
  <si>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</si>
  <si>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</si>
  <si>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</si>
  <si>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</si>
  <si>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</si>
  <si>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</si>
  <si>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</si>
  <si>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</si>
  <si>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</si>
  <si>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</si>
  <si>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</si>
  <si>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</si>
  <si>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</si>
  <si>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</si>
  <si>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</si>
  <si>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</si>
  <si>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</si>
  <si>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</si>
  <si>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</si>
  <si>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</si>
  <si>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</si>
  <si>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</si>
  <si>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Hayır</t>
  </si>
  <si>
    <t>Kesintiler Toplamı</t>
  </si>
  <si>
    <t>1009359</t>
  </si>
  <si>
    <t>024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</si>
  <si>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</si>
  <si>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</si>
  <si>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</si>
  <si>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</si>
  <si>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</si>
  <si>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</si>
  <si>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</si>
  <si>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</si>
  <si>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</si>
  <si>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</si>
  <si>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</si>
  <si>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</si>
  <si>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</si>
  <si>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</si>
  <si>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</si>
  <si>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</si>
  <si>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Adı</t>
  </si>
  <si>
    <t>Soyadı</t>
  </si>
  <si>
    <t>BORDRO</t>
  </si>
  <si>
    <t>Tc kimlik</t>
  </si>
  <si>
    <t xml:space="preserve"> Gelirler Toplamı</t>
  </si>
  <si>
    <t>Net Ödenecek</t>
  </si>
  <si>
    <t>Selçuk</t>
  </si>
  <si>
    <t>Tektaş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</si>
  <si>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</si>
  <si>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</si>
  <si>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</si>
  <si>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</si>
  <si>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</si>
  <si>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</si>
  <si>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</si>
  <si>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</si>
  <si>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</si>
  <si>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</si>
  <si>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</si>
  <si>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</si>
  <si>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</si>
  <si>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</si>
  <si>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</si>
  <si>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</si>
  <si>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</si>
  <si>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</si>
  <si>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</si>
  <si>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</si>
  <si>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</si>
  <si>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</si>
  <si>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</si>
  <si>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</si>
  <si>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</si>
  <si>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</si>
  <si>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</si>
  <si>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</si>
  <si>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</si>
  <si>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</si>
  <si>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</si>
  <si>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</si>
  <si>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</si>
  <si>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</si>
  <si>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</si>
  <si>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</si>
  <si>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</si>
  <si>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</si>
  <si>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</si>
  <si>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</si>
  <si>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</si>
  <si>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</si>
  <si>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</si>
  <si>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</si>
  <si>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</si>
  <si>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</si>
  <si>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</si>
  <si>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</si>
  <si>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</si>
  <si>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Bordroda Damga vergi Matrahı</t>
  </si>
  <si>
    <t>6 haneli olup, işyeri sicil numarasının 2. ve 7. sıradaki numaraları</t>
  </si>
  <si>
    <t>murat</t>
  </si>
  <si>
    <t>ali</t>
  </si>
  <si>
    <t>veli</t>
  </si>
  <si>
    <t>012</t>
  </si>
  <si>
    <t>Saat Ücreti</t>
  </si>
  <si>
    <t>Dönem Ücret</t>
  </si>
  <si>
    <t>GSS %1</t>
  </si>
  <si>
    <t>Çalışılan Saat</t>
  </si>
  <si>
    <t>Uzaktan Çalışma Günü</t>
  </si>
  <si>
    <t>Hesaplanan
Gelir
Vergisi</t>
  </si>
  <si>
    <t>TOPLAM</t>
  </si>
  <si>
    <t>Gelir Vergisi Matrahı</t>
  </si>
  <si>
    <t>Asgari ücret İstisna GV Tutarı</t>
  </si>
  <si>
    <t>Net Ödenecek Gelir
Vergisi</t>
  </si>
  <si>
    <t>Asgari Ücret İstisna DV Tutarı</t>
  </si>
  <si>
    <t>Damga Vergisi Kesintisi</t>
  </si>
  <si>
    <t>Ocak</t>
  </si>
  <si>
    <t>2022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</si>
  <si>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</si>
  <si>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</si>
  <si>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</si>
  <si>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</si>
  <si>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</si>
  <si>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Asgari Ücret İstisna GV Tutarı</t>
  </si>
  <si>
    <t>Gelir Vergisi Kesintisi Toplamı</t>
  </si>
  <si>
    <t>Asgari Ücret İstisna DV Tutarı Toplamı</t>
  </si>
  <si>
    <t>Damga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</si>
  <si>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</si>
  <si>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</si>
  <si>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</si>
  <si>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</si>
  <si>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</si>
  <si>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</si>
  <si>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09</t>
  </si>
  <si>
    <t>Gelir Vergisi Engellilik oranı</t>
  </si>
  <si>
    <t>Hesaplanan Gelir Vergisi</t>
  </si>
  <si>
    <t>Gelir Vergisi Kesintisi</t>
  </si>
  <si>
    <t>GSS %5</t>
  </si>
  <si>
    <t>SGK Esas Matrah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</si>
</sst>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23"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b/>
      <sz val="14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b/>
      <sz val="14"/>
      <color indexed="8"/>
      <name val="Times New Roman"/>
      <family val="1"/>
      <charset val="162"/>
    </font>
    <font>
      <b/>
      <sz val="9"/>
      <name val="Verdana"/>
      <family val="2"/>
      <charset val="162"/>
    </font>
    <font>
      <b/>
      <sz val="11"/>
      <name val="Arial Tur"/>
      <charset val="162"/>
    </font>
    <font>
      <sz val="12"/>
      <name val="Arial Tur"/>
      <charset val="162"/>
    </font>
    <font>
      <b/>
      <sz val="10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0" fillId="0" borderId="0" xfId="0" applyNumberFormat="1"/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0" fillId="0" borderId="0" xfId="0" applyNumberFormat="1" applyFill="1"/>
    <xf numFmtId="49" fontId="0" fillId="4" borderId="2" xfId="0" applyNumberFormat="1" applyFill="1" applyBorder="1"/>
    <xf numFmtId="49" fontId="9" fillId="6" borderId="0" xfId="0" applyNumberFormat="1" applyFont="1" applyFill="1"/>
    <xf numFmtId="49" fontId="0" fillId="6" borderId="0" xfId="0" applyNumberFormat="1" applyFill="1"/>
    <xf numFmtId="49" fontId="7" fillId="6" borderId="0" xfId="0" applyNumberFormat="1" applyFont="1" applyFill="1"/>
    <xf numFmtId="0" fontId="10" fillId="6" borderId="2" xfId="0" applyFont="1" applyFill="1" applyBorder="1" applyAlignment="1">
      <alignment wrapText="1"/>
    </xf>
    <xf numFmtId="167" fontId="10" fillId="6" borderId="2" xfId="0" applyNumberFormat="1" applyFont="1" applyFill="1" applyBorder="1" applyAlignment="1">
      <alignment wrapText="1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 wrapText="1"/>
    </xf>
    <xf numFmtId="166" fontId="0" fillId="4" borderId="2" xfId="0" applyNumberFormat="1" applyFill="1" applyBorder="1"/>
    <xf numFmtId="0" fontId="0" fillId="2" borderId="0" xfId="0" applyFill="1"/>
    <xf numFmtId="49" fontId="12" fillId="0" borderId="0" xfId="0" applyNumberFormat="1" applyFont="1"/>
    <xf numFmtId="167" fontId="12" fillId="0" borderId="2" xfId="0" applyNumberFormat="1" applyFont="1" applyBorder="1" applyAlignment="1">
      <alignment horizontal="center" wrapText="1"/>
    </xf>
    <xf numFmtId="0" fontId="4" fillId="6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5" fillId="4" borderId="2" xfId="0" applyFont="1" applyFill="1" applyBorder="1"/>
    <xf numFmtId="0" fontId="0" fillId="0" borderId="2" xfId="0" applyBorder="1"/>
    <xf numFmtId="4" fontId="0" fillId="0" borderId="2" xfId="0" applyNumberFormat="1" applyBorder="1"/>
    <xf numFmtId="0" fontId="4" fillId="8" borderId="2" xfId="0" applyFont="1" applyFill="1" applyBorder="1" applyAlignment="1">
      <alignment vertical="center" wrapText="1"/>
    </xf>
    <xf numFmtId="2" fontId="0" fillId="0" borderId="2" xfId="0" applyNumberFormat="1" applyBorder="1"/>
    <xf numFmtId="0" fontId="18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4" fontId="0" fillId="9" borderId="2" xfId="0" applyNumberFormat="1" applyFill="1" applyBorder="1"/>
    <xf numFmtId="0" fontId="19" fillId="9" borderId="2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7" fillId="0" borderId="0" xfId="0" applyFont="1"/>
    <xf numFmtId="49" fontId="7" fillId="0" borderId="0" xfId="0" applyNumberFormat="1" applyFont="1"/>
    <xf numFmtId="4" fontId="20" fillId="0" borderId="2" xfId="0" applyNumberFormat="1" applyFont="1" applyBorder="1" applyAlignment="1">
      <alignment vertical="center"/>
    </xf>
    <xf numFmtId="49" fontId="5" fillId="8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/>
    <xf numFmtId="4" fontId="0" fillId="3" borderId="2" xfId="0" applyNumberFormat="1" applyFill="1" applyBorder="1"/>
    <xf numFmtId="1" fontId="7" fillId="10" borderId="2" xfId="0" applyNumberFormat="1" applyFont="1" applyFill="1" applyBorder="1" applyAlignment="1"/>
    <xf numFmtId="4" fontId="7" fillId="10" borderId="2" xfId="0" applyNumberFormat="1" applyFont="1" applyFill="1" applyBorder="1" applyAlignment="1"/>
    <xf numFmtId="0" fontId="4" fillId="10" borderId="1" xfId="0" applyFont="1" applyFill="1" applyBorder="1" applyAlignment="1">
      <alignment vertical="center" wrapText="1"/>
    </xf>
    <xf numFmtId="165" fontId="4" fillId="10" borderId="1" xfId="0" applyNumberFormat="1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4" fontId="5" fillId="9" borderId="2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/>
    <xf numFmtId="0" fontId="16" fillId="5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167" fontId="17" fillId="7" borderId="1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20" fillId="4" borderId="1" xfId="0" applyNumberFormat="1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6" borderId="2" xfId="0" applyFill="1" applyBorder="1" applyAlignment="1">
      <alignment horizontal="left" wrapText="1"/>
    </xf>
    <xf numFmtId="0" fontId="7" fillId="8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21" fillId="2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49" fontId="22" fillId="2" borderId="2" xfId="0" applyNumberFormat="1" applyFont="1" applyFill="1" applyBorder="1" applyAlignment="1">
      <alignment vertical="center"/>
    </xf>
    <xf numFmtId="49" fontId="0" fillId="11" borderId="2" xfId="0" applyNumberFormat="1" applyFont="1" applyFill="1" applyBorder="1"/>
    <xf numFmtId="49" fontId="0" fillId="11" borderId="2" xfId="0" applyNumberFormat="1" applyFill="1" applyBorder="1"/>
    <xf numFmtId="49" fontId="5" fillId="11" borderId="2" xfId="0" applyNumberFormat="1" applyFont="1" applyFill="1" applyBorder="1" applyAlignment="1">
      <alignment horizontal="left" vertical="center"/>
    </xf>
    <xf numFmtId="49" fontId="5" fillId="11" borderId="2" xfId="0" applyNumberFormat="1" applyFont="1" applyFill="1" applyBorder="1" applyAlignment="1">
      <alignment vertical="center"/>
    </xf>
    <xf numFmtId="0" fontId="0" fillId="11" borderId="2" xfId="0" applyFill="1" applyBorder="1"/>
    <xf numFmtId="164" fontId="0" fillId="11" borderId="2" xfId="0" applyNumberFormat="1" applyFill="1" applyBorder="1"/>
    <xf numFmtId="2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0</xdr:row>
      <xdr:rowOff>504825</xdr:rowOff>
    </xdr:from>
    <xdr:to>
      <xdr:col>4</xdr:col>
      <xdr:colOff>228600</xdr:colOff>
      <xdr:row>4</xdr:row>
      <xdr:rowOff>95251</xdr:rowOff>
    </xdr:to>
    <xdr:sp macro="" textlink="">
      <xdr:nvSpPr>
        <xdr:cNvPr id="2" name="Oval Belirtme Çizgisi 1"/>
        <xdr:cNvSpPr/>
      </xdr:nvSpPr>
      <xdr:spPr>
        <a:xfrm>
          <a:off x="8458200" y="504825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NET ÖDENEN GELİR VERGİSİ TUTARI GİRİLECEK</a:t>
          </a:r>
          <a:endParaRPr lang="tr-TR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zoomScale="112" zoomScaleNormal="112" workbookViewId="0">
      <selection activeCell="F10" sqref="F10:F11"/>
    </sheetView>
  </sheetViews>
  <sheetFormatPr defaultRowHeight="12.75"/>
  <cols>
    <col min="1" max="1" width="5.7109375" customWidth="1"/>
    <col min="2" max="2" width="5.28515625" customWidth="1"/>
    <col min="3" max="3" width="9.140625" customWidth="1"/>
    <col min="4" max="4" width="8.28515625" customWidth="1"/>
    <col min="5" max="5" width="8" customWidth="1"/>
    <col min="6" max="6" width="8.140625" customWidth="1"/>
    <col min="7" max="7" width="7" customWidth="1"/>
    <col min="8" max="8" width="7.42578125" customWidth="1"/>
    <col min="9" max="9" width="9.5703125" customWidth="1"/>
    <col min="10" max="10" width="10.85546875" customWidth="1"/>
    <col min="11" max="11" width="9.42578125" customWidth="1"/>
    <col min="12" max="12" width="12" customWidth="1"/>
    <col min="13" max="13" width="10.85546875" customWidth="1"/>
    <col min="14" max="14" width="11.85546875" customWidth="1"/>
    <col min="15" max="15" width="11.28515625" customWidth="1"/>
    <col min="16" max="16" width="10.28515625" customWidth="1"/>
    <col min="17" max="17" width="9.7109375" customWidth="1"/>
    <col min="18" max="18" width="9.85546875" customWidth="1"/>
    <col min="19" max="19" width="12.42578125" customWidth="1"/>
    <col min="20" max="20" width="9.7109375" customWidth="1"/>
    <col min="21" max="21" width="9.140625" customWidth="1"/>
    <col min="22" max="23" width="8.5703125" customWidth="1"/>
    <col min="24" max="24" width="9.5703125" customWidth="1"/>
    <col min="25" max="25" width="7.28515625" customWidth="1"/>
    <col min="26" max="26" width="11.42578125" customWidth="1"/>
    <col min="27" max="27" width="13.5703125" customWidth="1"/>
    <col min="28" max="28" width="14.7109375" customWidth="1"/>
    <col min="29" max="29" width="9.140625" customWidth="1"/>
    <col min="30" max="30" width="8.85546875" customWidth="1"/>
    <col min="31" max="31" width="5.7109375" customWidth="1"/>
    <col min="32" max="32" width="13.7109375" customWidth="1"/>
    <col min="33" max="34" width="10.7109375" customWidth="1"/>
    <col min="35" max="35" width="9.42578125" customWidth="1"/>
    <col min="36" max="36" width="10.7109375" customWidth="1"/>
  </cols>
  <sheetData>
    <row r="1" spans="1:31" ht="21" customHeight="1">
      <c r="A1" s="54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T1" s="1"/>
      <c r="U1" s="1"/>
      <c r="AA1" s="1"/>
      <c r="AB1" s="1"/>
      <c r="AC1" s="1"/>
      <c r="AD1" s="1"/>
      <c r="AE1" s="1"/>
    </row>
    <row r="2" spans="1:31" ht="12.75" customHeight="1">
      <c r="A2" s="55" t="s">
        <v>53</v>
      </c>
      <c r="B2" s="55" t="s">
        <v>54</v>
      </c>
      <c r="C2" s="55" t="s">
        <v>56</v>
      </c>
      <c r="D2" s="51" t="s">
        <v>116</v>
      </c>
      <c r="E2" s="51" t="s">
        <v>119</v>
      </c>
      <c r="F2" s="51" t="s">
        <v>117</v>
      </c>
      <c r="G2" s="60" t="s">
        <v>118</v>
      </c>
      <c r="H2" s="60" t="s">
        <v>149</v>
      </c>
      <c r="I2" s="49" t="s">
        <v>57</v>
      </c>
      <c r="J2" s="49" t="s">
        <v>150</v>
      </c>
      <c r="K2" s="58" t="s">
        <v>123</v>
      </c>
      <c r="L2" s="58" t="s">
        <v>121</v>
      </c>
      <c r="M2" s="58" t="s">
        <v>124</v>
      </c>
      <c r="N2" s="58" t="s">
        <v>125</v>
      </c>
      <c r="O2" s="58" t="s">
        <v>126</v>
      </c>
      <c r="P2" s="58" t="s">
        <v>127</v>
      </c>
      <c r="Q2" s="57" t="s">
        <v>34</v>
      </c>
      <c r="R2" s="57" t="s">
        <v>58</v>
      </c>
      <c r="T2" s="1"/>
      <c r="U2" s="1"/>
      <c r="AA2" s="1"/>
      <c r="AB2" s="1"/>
      <c r="AC2" s="1"/>
      <c r="AD2" s="1"/>
      <c r="AE2" s="1"/>
    </row>
    <row r="3" spans="1:31" ht="40.5" customHeight="1">
      <c r="A3" s="56"/>
      <c r="B3" s="56"/>
      <c r="C3" s="56"/>
      <c r="D3" s="52"/>
      <c r="E3" s="52"/>
      <c r="F3" s="52"/>
      <c r="G3" s="61"/>
      <c r="H3" s="61"/>
      <c r="I3" s="50"/>
      <c r="J3" s="50"/>
      <c r="K3" s="59"/>
      <c r="L3" s="59"/>
      <c r="M3" s="59"/>
      <c r="N3" s="59"/>
      <c r="O3" s="59"/>
      <c r="P3" s="59"/>
      <c r="Q3" s="57"/>
      <c r="R3" s="57"/>
      <c r="T3" s="1"/>
      <c r="U3" s="1"/>
      <c r="AA3" s="1"/>
      <c r="AB3" s="1"/>
      <c r="AC3" s="1"/>
      <c r="AD3" s="1"/>
      <c r="AE3" s="1"/>
    </row>
    <row r="4" spans="1:31" ht="18" customHeight="1">
      <c r="A4" s="71" t="s">
        <v>59</v>
      </c>
      <c r="B4" s="71" t="s">
        <v>60</v>
      </c>
      <c r="C4" s="72">
        <v>11111111111</v>
      </c>
      <c r="D4" s="33">
        <v>7</v>
      </c>
      <c r="E4" s="33">
        <v>30</v>
      </c>
      <c r="F4" s="34">
        <f>E4*D4</f>
        <v>210</v>
      </c>
      <c r="G4" s="38">
        <f>ROUNDUP(E4/7.5,0)*166.8*0.01</f>
        <v>6.67</v>
      </c>
      <c r="H4" s="38"/>
      <c r="I4" s="35">
        <f>F4+G4+H4</f>
        <v>216.67</v>
      </c>
      <c r="J4" s="35">
        <f>ROUNDUP(E4/7.5,0)*166.8</f>
        <v>667.2</v>
      </c>
      <c r="K4" s="35">
        <f>F4</f>
        <v>210</v>
      </c>
      <c r="L4" s="35">
        <f>K4*0.15</f>
        <v>31.5</v>
      </c>
      <c r="M4" s="35">
        <f>IF(4253.4*0.15&gt;L4,L4,638.01)</f>
        <v>31.5</v>
      </c>
      <c r="N4" s="35">
        <v>0</v>
      </c>
      <c r="O4" s="35">
        <f>IF(F4*0.00759&gt;37.98,37.98,F4*0.00759)</f>
        <v>1.59</v>
      </c>
      <c r="P4" s="35">
        <v>0</v>
      </c>
      <c r="Q4" s="35">
        <f>G4+H4+N4+P4</f>
        <v>6.67</v>
      </c>
      <c r="R4" s="35">
        <f>I4-Q4</f>
        <v>210</v>
      </c>
      <c r="T4" s="1"/>
      <c r="U4" s="1"/>
      <c r="AA4" s="1"/>
      <c r="AB4" s="1"/>
      <c r="AC4" s="1"/>
      <c r="AD4" s="1"/>
      <c r="AE4" s="1"/>
    </row>
    <row r="5" spans="1:31" ht="12.75" customHeight="1">
      <c r="A5" s="73" t="s">
        <v>112</v>
      </c>
      <c r="B5" s="73" t="s">
        <v>60</v>
      </c>
      <c r="C5" s="72">
        <v>11111111111</v>
      </c>
      <c r="D5" s="33">
        <v>7</v>
      </c>
      <c r="E5" s="33">
        <v>45</v>
      </c>
      <c r="F5" s="34">
        <f t="shared" ref="F5:F7" si="0">E5*D5</f>
        <v>315</v>
      </c>
      <c r="G5" s="38">
        <f>ROUNDUP(E5/7.5,0)*166.8*0.01</f>
        <v>10.01</v>
      </c>
      <c r="H5" s="38"/>
      <c r="I5" s="35">
        <f>G5+F5</f>
        <v>325.01</v>
      </c>
      <c r="J5" s="35">
        <f t="shared" ref="J5:J7" si="1">ROUNDUP(E5/7.5,0)*166.8</f>
        <v>1000.8</v>
      </c>
      <c r="K5" s="35">
        <f t="shared" ref="K5:K7" si="2">F5</f>
        <v>315</v>
      </c>
      <c r="L5" s="35">
        <f t="shared" ref="L5:L7" si="3">K5*0.15</f>
        <v>47.25</v>
      </c>
      <c r="M5" s="35">
        <f t="shared" ref="M5:M7" si="4">IF(4253.4*0.15&gt;L5,L5,638.01)</f>
        <v>47.25</v>
      </c>
      <c r="N5" s="35">
        <v>0</v>
      </c>
      <c r="O5" s="35">
        <f t="shared" ref="O5:O7" si="5">IF(F5*0.00759&gt;37.98,37.98,F5*0.00759)</f>
        <v>2.39</v>
      </c>
      <c r="P5" s="35">
        <v>0</v>
      </c>
      <c r="Q5" s="35">
        <f t="shared" ref="Q5:Q7" si="6">G5+H5+N5+P5</f>
        <v>10.01</v>
      </c>
      <c r="R5" s="35">
        <f t="shared" ref="R5:R7" si="7">I5-Q5</f>
        <v>315</v>
      </c>
      <c r="T5" s="1"/>
      <c r="U5" s="1"/>
      <c r="AA5" s="1"/>
      <c r="AB5" s="1"/>
      <c r="AC5" s="1"/>
      <c r="AD5" s="1"/>
      <c r="AE5" s="1"/>
    </row>
    <row r="6" spans="1:31" ht="12.75" customHeight="1">
      <c r="A6" s="73" t="s">
        <v>113</v>
      </c>
      <c r="B6" s="73" t="s">
        <v>60</v>
      </c>
      <c r="C6" s="72">
        <v>11111111111</v>
      </c>
      <c r="D6" s="33">
        <v>7</v>
      </c>
      <c r="E6" s="33">
        <v>15</v>
      </c>
      <c r="F6" s="34">
        <f t="shared" si="0"/>
        <v>105</v>
      </c>
      <c r="G6" s="38">
        <f t="shared" ref="G6:G7" si="8">ROUNDUP(E6/7.5,0)*166.8*0.01</f>
        <v>3.34</v>
      </c>
      <c r="H6" s="38">
        <f>ROUNDUP(E6/7.5,0)*166.8*0.05</f>
        <v>16.68</v>
      </c>
      <c r="I6" s="35">
        <f>G6+F6+H6</f>
        <v>125.02</v>
      </c>
      <c r="J6" s="35">
        <f t="shared" si="1"/>
        <v>333.6</v>
      </c>
      <c r="K6" s="35">
        <f t="shared" si="2"/>
        <v>105</v>
      </c>
      <c r="L6" s="35">
        <f t="shared" si="3"/>
        <v>15.75</v>
      </c>
      <c r="M6" s="35">
        <f t="shared" si="4"/>
        <v>15.75</v>
      </c>
      <c r="N6" s="35">
        <v>0</v>
      </c>
      <c r="O6" s="35">
        <f t="shared" si="5"/>
        <v>0.8</v>
      </c>
      <c r="P6" s="35">
        <v>0</v>
      </c>
      <c r="Q6" s="35">
        <f t="shared" si="6"/>
        <v>20.02</v>
      </c>
      <c r="R6" s="35">
        <f t="shared" si="7"/>
        <v>105</v>
      </c>
      <c r="T6" s="1"/>
      <c r="U6" s="1"/>
      <c r="AA6" s="1"/>
      <c r="AB6" s="1"/>
      <c r="AC6" s="1"/>
      <c r="AD6" s="1"/>
      <c r="AE6" s="1"/>
    </row>
    <row r="7" spans="1:31" ht="12.75" customHeight="1">
      <c r="A7" s="73" t="s">
        <v>114</v>
      </c>
      <c r="B7" s="73" t="s">
        <v>60</v>
      </c>
      <c r="C7" s="72">
        <v>11111111111</v>
      </c>
      <c r="D7" s="33">
        <v>7</v>
      </c>
      <c r="E7" s="33">
        <v>9</v>
      </c>
      <c r="F7" s="34">
        <f t="shared" si="0"/>
        <v>63</v>
      </c>
      <c r="G7" s="38">
        <f t="shared" si="8"/>
        <v>3.34</v>
      </c>
      <c r="H7" s="38">
        <f>ROUNDUP(E7/7.5,0)*166.8*0.05</f>
        <v>16.68</v>
      </c>
      <c r="I7" s="35">
        <f>G7+F7+H7</f>
        <v>83.02</v>
      </c>
      <c r="J7" s="35">
        <f t="shared" si="1"/>
        <v>333.6</v>
      </c>
      <c r="K7" s="35">
        <f t="shared" si="2"/>
        <v>63</v>
      </c>
      <c r="L7" s="35">
        <f t="shared" si="3"/>
        <v>9.4499999999999993</v>
      </c>
      <c r="M7" s="35">
        <f t="shared" si="4"/>
        <v>9.4499999999999993</v>
      </c>
      <c r="N7" s="35">
        <v>0</v>
      </c>
      <c r="O7" s="35">
        <f t="shared" si="5"/>
        <v>0.48</v>
      </c>
      <c r="P7" s="35">
        <v>0</v>
      </c>
      <c r="Q7" s="35">
        <f t="shared" si="6"/>
        <v>20.02</v>
      </c>
      <c r="R7" s="35">
        <f t="shared" si="7"/>
        <v>63</v>
      </c>
      <c r="T7" s="1"/>
      <c r="U7" s="1"/>
      <c r="AA7" s="1"/>
      <c r="AB7" s="1"/>
      <c r="AC7" s="1"/>
      <c r="AD7" s="1"/>
      <c r="AE7" s="1"/>
    </row>
    <row r="8" spans="1:31" s="36" customFormat="1" ht="30" customHeight="1">
      <c r="A8" s="53" t="s">
        <v>122</v>
      </c>
      <c r="B8" s="53"/>
      <c r="C8" s="53"/>
      <c r="D8" s="43">
        <f>SUM(D4:D7)</f>
        <v>28</v>
      </c>
      <c r="E8" s="43">
        <f>SUM(E4:E7)</f>
        <v>99</v>
      </c>
      <c r="F8" s="44">
        <f>SUM(F4:F7)</f>
        <v>693</v>
      </c>
      <c r="G8" s="44">
        <f>SUM(G4:G7)</f>
        <v>23.36</v>
      </c>
      <c r="H8" s="44">
        <f>SUM(H4:H7)</f>
        <v>33.36</v>
      </c>
      <c r="I8" s="44">
        <f t="shared" ref="I8:R8" si="9">SUM(I4:I7)</f>
        <v>749.72</v>
      </c>
      <c r="J8" s="44">
        <f t="shared" si="9"/>
        <v>2335.1999999999998</v>
      </c>
      <c r="K8" s="44">
        <f t="shared" si="9"/>
        <v>693</v>
      </c>
      <c r="L8" s="44">
        <f t="shared" si="9"/>
        <v>103.95</v>
      </c>
      <c r="M8" s="44">
        <f t="shared" si="9"/>
        <v>103.95</v>
      </c>
      <c r="N8" s="44">
        <f t="shared" si="9"/>
        <v>0</v>
      </c>
      <c r="O8" s="44">
        <f t="shared" si="9"/>
        <v>5.26</v>
      </c>
      <c r="P8" s="44">
        <f t="shared" si="9"/>
        <v>0</v>
      </c>
      <c r="Q8" s="44">
        <f t="shared" si="9"/>
        <v>56.72</v>
      </c>
      <c r="R8" s="44">
        <f t="shared" si="9"/>
        <v>693</v>
      </c>
      <c r="T8" s="37"/>
      <c r="U8" s="37"/>
      <c r="AA8" s="37"/>
      <c r="AB8" s="37"/>
      <c r="AC8" s="37"/>
      <c r="AD8" s="37"/>
      <c r="AE8" s="37"/>
    </row>
    <row r="9" spans="1:31" ht="12.75" customHeight="1">
      <c r="A9" s="1"/>
      <c r="B9" s="1"/>
      <c r="C9" s="1"/>
      <c r="D9" s="1"/>
      <c r="E9" s="1"/>
      <c r="F9" s="1"/>
      <c r="G9" s="1"/>
      <c r="H9" s="1"/>
      <c r="I9" s="1"/>
      <c r="M9" s="2"/>
      <c r="N9" s="2"/>
      <c r="O9" s="3"/>
      <c r="P9" s="3"/>
      <c r="R9" s="8"/>
      <c r="T9" s="1"/>
      <c r="U9" s="1"/>
      <c r="AA9" s="1"/>
      <c r="AB9" s="1"/>
      <c r="AC9" s="1"/>
      <c r="AD9" s="1"/>
      <c r="AE9" s="1"/>
    </row>
    <row r="10" spans="1:31" ht="12.75" customHeight="1">
      <c r="A10" s="1"/>
      <c r="B10" s="1"/>
      <c r="C10" s="1"/>
      <c r="D10" s="1"/>
      <c r="E10" s="1"/>
      <c r="F10" s="80"/>
      <c r="G10" s="1"/>
      <c r="H10" s="1"/>
      <c r="I10" s="1"/>
      <c r="M10" s="2"/>
      <c r="N10" s="2"/>
      <c r="O10" s="2"/>
      <c r="P10" s="2"/>
      <c r="R10" s="8"/>
      <c r="T10" s="1"/>
      <c r="U10" s="1"/>
      <c r="AA10" s="1"/>
      <c r="AB10" s="1"/>
      <c r="AC10" s="1"/>
      <c r="AD10" s="1"/>
      <c r="AE10" s="1"/>
    </row>
    <row r="11" spans="1:31" ht="12.75" customHeight="1">
      <c r="A11" s="1"/>
      <c r="B11" s="1"/>
      <c r="C11" s="1"/>
      <c r="D11" s="1"/>
      <c r="E11" s="1"/>
      <c r="F11" s="80"/>
      <c r="G11" s="1"/>
      <c r="H11" s="1"/>
      <c r="I11" s="1"/>
      <c r="M11" s="2"/>
      <c r="N11" s="2"/>
      <c r="O11" s="2"/>
      <c r="P11" s="2"/>
      <c r="R11" s="8"/>
      <c r="T11" s="1"/>
      <c r="U11" s="1"/>
      <c r="AA11" s="1"/>
      <c r="AB11" s="1"/>
      <c r="AC11" s="1"/>
      <c r="AD11" s="1"/>
      <c r="AE11" s="1"/>
    </row>
    <row r="12" spans="1:31" ht="12.75" customHeight="1">
      <c r="A12" s="1"/>
      <c r="B12" s="1"/>
      <c r="C12" s="1"/>
      <c r="D12" s="1"/>
      <c r="E12" s="1"/>
      <c r="F12" s="1"/>
      <c r="G12" s="1"/>
      <c r="I12" s="1"/>
      <c r="M12" s="2"/>
      <c r="N12" s="2"/>
      <c r="O12" s="3"/>
      <c r="P12" s="3"/>
      <c r="R12" s="8"/>
      <c r="T12" s="1"/>
      <c r="U12" s="1"/>
      <c r="AA12" s="1"/>
      <c r="AB12" s="1"/>
      <c r="AC12" s="1"/>
      <c r="AD12" s="1"/>
      <c r="AE12" s="1"/>
    </row>
    <row r="13" spans="1:31" ht="12.75" customHeight="1">
      <c r="A13" s="1"/>
      <c r="B13" s="1"/>
      <c r="C13" s="1"/>
      <c r="D13" s="1"/>
      <c r="E13" s="1"/>
      <c r="F13" s="1"/>
      <c r="G13" s="1"/>
      <c r="H13" s="1"/>
      <c r="I13" s="1"/>
      <c r="M13" s="2"/>
      <c r="N13" s="2"/>
      <c r="O13" s="2"/>
      <c r="P13" s="2"/>
      <c r="R13" s="8"/>
      <c r="T13" s="1"/>
      <c r="U13" s="1"/>
      <c r="AA13" s="1"/>
      <c r="AB13" s="1"/>
      <c r="AC13" s="1"/>
      <c r="AD13" s="1"/>
      <c r="AE13" s="1"/>
    </row>
    <row r="14" spans="1:31" ht="12.75" customHeight="1">
      <c r="A14" s="1"/>
      <c r="B14" s="1"/>
      <c r="C14" s="1"/>
      <c r="D14" s="1"/>
      <c r="E14" s="1"/>
      <c r="F14" s="1"/>
      <c r="G14" s="1"/>
      <c r="H14" s="1"/>
      <c r="I14" s="1"/>
      <c r="M14" s="2"/>
      <c r="N14" s="2"/>
      <c r="O14" s="2"/>
      <c r="P14" s="2"/>
      <c r="R14" s="8"/>
      <c r="T14" s="1"/>
      <c r="U14" s="1"/>
      <c r="AA14" s="1"/>
      <c r="AB14" s="1"/>
      <c r="AC14" s="1"/>
      <c r="AD14" s="1"/>
      <c r="AE14" s="1"/>
    </row>
    <row r="15" spans="1:31" ht="12.75" customHeight="1">
      <c r="A15" s="1"/>
      <c r="B15" s="1"/>
      <c r="C15" s="1"/>
      <c r="D15" s="1"/>
      <c r="E15" s="1"/>
      <c r="F15" s="1"/>
      <c r="G15" s="1"/>
      <c r="H15" s="1"/>
      <c r="I15" s="1"/>
      <c r="M15" s="2"/>
      <c r="N15" s="2"/>
      <c r="O15" s="3"/>
      <c r="P15" s="3"/>
      <c r="R15" s="8"/>
      <c r="T15" s="1"/>
      <c r="U15" s="1"/>
      <c r="AA15" s="1"/>
      <c r="AB15" s="1"/>
      <c r="AC15" s="1"/>
      <c r="AD15" s="1"/>
      <c r="AE15" s="1"/>
    </row>
    <row r="16" spans="1:31" ht="12.75" customHeight="1">
      <c r="A16" s="1"/>
      <c r="B16" s="1"/>
      <c r="C16" s="1"/>
      <c r="D16" s="1"/>
      <c r="E16" s="1"/>
      <c r="F16" s="1"/>
      <c r="G16" s="1"/>
      <c r="H16" s="1"/>
      <c r="I16" s="1"/>
      <c r="M16" s="2"/>
      <c r="N16" s="2"/>
      <c r="O16" s="3"/>
      <c r="P16" s="3"/>
      <c r="R16" s="8"/>
      <c r="T16" s="1"/>
      <c r="U16" s="1"/>
      <c r="AA16" s="1"/>
      <c r="AB16" s="1"/>
      <c r="AC16" s="1"/>
      <c r="AD16" s="1"/>
      <c r="AE16" s="1"/>
    </row>
    <row r="17" spans="1:31" ht="12.75" customHeight="1">
      <c r="A17" s="1"/>
      <c r="B17" s="1"/>
      <c r="C17" s="1"/>
      <c r="D17" s="1"/>
      <c r="E17" s="1"/>
      <c r="F17" s="1"/>
      <c r="G17" s="1"/>
      <c r="H17" s="1"/>
      <c r="I17" s="1"/>
      <c r="M17" s="2"/>
      <c r="N17" s="2"/>
      <c r="O17" s="3"/>
      <c r="P17" s="3"/>
      <c r="R17" s="8"/>
      <c r="T17" s="1"/>
      <c r="U17" s="1"/>
      <c r="AA17" s="1"/>
      <c r="AB17" s="1"/>
      <c r="AC17" s="1"/>
      <c r="AD17" s="1"/>
      <c r="AE17" s="1"/>
    </row>
    <row r="18" spans="1:31" ht="12.75" customHeight="1">
      <c r="A18" s="1"/>
      <c r="B18" s="1"/>
      <c r="C18" s="1"/>
      <c r="D18" s="1"/>
      <c r="E18" s="1"/>
      <c r="F18" s="1"/>
      <c r="G18" s="1"/>
      <c r="H18" s="1"/>
      <c r="I18" s="1"/>
      <c r="M18" s="2"/>
      <c r="N18" s="2"/>
      <c r="O18" s="2"/>
      <c r="P18" s="2"/>
      <c r="R18" s="8"/>
      <c r="T18" s="1"/>
      <c r="U18" s="1"/>
      <c r="AA18" s="1"/>
      <c r="AB18" s="1"/>
      <c r="AC18" s="1"/>
      <c r="AD18" s="1"/>
      <c r="AE18" s="1"/>
    </row>
    <row r="19" spans="1:31" ht="12.75" customHeight="1">
      <c r="A19" s="1"/>
      <c r="B19" s="1"/>
      <c r="C19" s="1"/>
      <c r="D19" s="1"/>
      <c r="E19" s="1"/>
      <c r="F19" s="1"/>
      <c r="G19" s="1"/>
      <c r="H19" s="1"/>
      <c r="I19" s="1"/>
      <c r="M19" s="2"/>
      <c r="N19" s="2"/>
      <c r="O19" s="2"/>
      <c r="P19" s="2"/>
      <c r="R19" s="8"/>
      <c r="T19" s="1"/>
      <c r="U19" s="1"/>
      <c r="AA19" s="1"/>
      <c r="AB19" s="1"/>
      <c r="AC19" s="1"/>
      <c r="AD19" s="1"/>
      <c r="AE19" s="1"/>
    </row>
    <row r="20" spans="1:31" ht="12.75" customHeight="1">
      <c r="A20" s="1"/>
      <c r="B20" s="1"/>
      <c r="C20" s="1"/>
      <c r="D20" s="1"/>
      <c r="E20" s="1"/>
      <c r="F20" s="1"/>
      <c r="G20" s="1"/>
      <c r="H20" s="1"/>
      <c r="I20" s="1"/>
      <c r="M20" s="2"/>
      <c r="N20" s="2"/>
      <c r="O20" s="3"/>
      <c r="P20" s="3"/>
      <c r="R20" s="8"/>
      <c r="T20" s="1"/>
      <c r="U20" s="1"/>
      <c r="AA20" s="1"/>
      <c r="AB20" s="1"/>
      <c r="AC20" s="1"/>
      <c r="AD20" s="1"/>
      <c r="AE20" s="1"/>
    </row>
    <row r="21" spans="1:31" ht="12.75" customHeight="1">
      <c r="A21" s="1"/>
      <c r="B21" s="1"/>
      <c r="C21" s="1"/>
      <c r="D21" s="1"/>
      <c r="E21" s="1"/>
      <c r="F21" s="1"/>
      <c r="G21" s="1"/>
      <c r="H21" s="1"/>
      <c r="I21" s="1"/>
      <c r="M21" s="2"/>
      <c r="N21" s="2"/>
      <c r="O21" s="2"/>
      <c r="P21" s="2"/>
      <c r="R21" s="8"/>
      <c r="T21" s="1"/>
      <c r="U21" s="1"/>
      <c r="AA21" s="1"/>
      <c r="AB21" s="1"/>
      <c r="AC21" s="1"/>
      <c r="AD21" s="1"/>
      <c r="AE21" s="1"/>
    </row>
    <row r="22" spans="1:31" ht="12.75" customHeight="1">
      <c r="A22" s="1"/>
      <c r="B22" s="1"/>
      <c r="C22" s="1"/>
      <c r="D22" s="1"/>
      <c r="E22" s="1"/>
      <c r="F22" s="1"/>
      <c r="G22" s="1"/>
      <c r="H22" s="1"/>
      <c r="I22" s="1"/>
      <c r="M22" s="2"/>
      <c r="N22" s="2"/>
      <c r="O22" s="3"/>
      <c r="P22" s="3"/>
      <c r="R22" s="8"/>
      <c r="T22" s="1"/>
      <c r="U22" s="1"/>
      <c r="AA22" s="1"/>
      <c r="AB22" s="1"/>
      <c r="AC22" s="1"/>
      <c r="AD22" s="1"/>
      <c r="AE22" s="1"/>
    </row>
    <row r="23" spans="1:31" ht="12.75" customHeight="1">
      <c r="A23" s="1"/>
      <c r="B23" s="1"/>
      <c r="C23" s="1"/>
      <c r="D23" s="1"/>
      <c r="E23" s="1"/>
      <c r="F23" s="1"/>
      <c r="G23" s="1"/>
      <c r="H23" s="1"/>
      <c r="I23" s="1"/>
      <c r="M23" s="6"/>
      <c r="N23" s="6"/>
      <c r="O23" s="7"/>
      <c r="P23" s="7"/>
      <c r="R23" s="8"/>
      <c r="T23" s="1"/>
      <c r="U23" s="1"/>
      <c r="AA23" s="1"/>
      <c r="AB23" s="1"/>
      <c r="AC23" s="1"/>
      <c r="AD23" s="1"/>
      <c r="AE23" s="1"/>
    </row>
    <row r="24" spans="1:31" ht="12.75" customHeight="1">
      <c r="A24" s="1"/>
      <c r="B24" s="1"/>
      <c r="C24" s="1"/>
      <c r="D24" s="1"/>
      <c r="E24" s="1"/>
      <c r="F24" s="1"/>
      <c r="G24" s="1"/>
      <c r="H24" s="1"/>
      <c r="I24" s="1"/>
      <c r="M24" s="2"/>
      <c r="N24" s="2"/>
      <c r="O24" s="4"/>
      <c r="P24" s="2"/>
      <c r="R24" s="8"/>
      <c r="T24" s="1"/>
      <c r="U24" s="1"/>
      <c r="AA24" s="1"/>
      <c r="AB24" s="1"/>
      <c r="AC24" s="1"/>
      <c r="AD24" s="1"/>
      <c r="AE24" s="1"/>
    </row>
    <row r="25" spans="1:31" ht="12.75" customHeight="1">
      <c r="A25" s="1"/>
      <c r="B25" s="1"/>
      <c r="C25" s="1"/>
      <c r="D25" s="1"/>
      <c r="E25" s="1"/>
      <c r="F25" s="1"/>
      <c r="G25" s="1"/>
      <c r="H25" s="1"/>
      <c r="I25" s="1"/>
      <c r="M25" s="2"/>
      <c r="N25" s="2"/>
      <c r="O25" s="3"/>
      <c r="P25" s="3"/>
      <c r="R25" s="8"/>
      <c r="T25" s="1"/>
      <c r="U25" s="1"/>
      <c r="AA25" s="1"/>
      <c r="AB25" s="1"/>
      <c r="AC25" s="1"/>
      <c r="AD25" s="1"/>
      <c r="AE25" s="1"/>
    </row>
    <row r="26" spans="1:31" ht="12.75" customHeight="1">
      <c r="A26" s="1"/>
      <c r="B26" s="1"/>
      <c r="C26" s="1"/>
      <c r="D26" s="1"/>
      <c r="E26" s="1"/>
      <c r="F26" s="1"/>
      <c r="G26" s="1"/>
      <c r="H26" s="1"/>
      <c r="I26" s="1"/>
      <c r="M26" s="2"/>
      <c r="N26" s="2"/>
      <c r="O26" s="2"/>
      <c r="P26" s="2"/>
      <c r="R26" s="8"/>
      <c r="T26" s="1"/>
      <c r="U26" s="1"/>
      <c r="AA26" s="1"/>
      <c r="AB26" s="1"/>
      <c r="AC26" s="1"/>
      <c r="AD26" s="1"/>
      <c r="AE26" s="1"/>
    </row>
    <row r="27" spans="1:31" ht="12.75" customHeight="1">
      <c r="A27" s="1"/>
      <c r="B27" s="1"/>
      <c r="C27" s="1"/>
      <c r="D27" s="1"/>
      <c r="E27" s="1"/>
      <c r="F27" s="1"/>
      <c r="G27" s="1"/>
      <c r="H27" s="1"/>
      <c r="I27" s="1"/>
      <c r="M27" s="2"/>
      <c r="N27" s="2"/>
      <c r="O27" s="3"/>
      <c r="P27" s="3"/>
      <c r="R27" s="8"/>
      <c r="T27" s="1"/>
      <c r="U27" s="1"/>
      <c r="AA27" s="1"/>
      <c r="AB27" s="1"/>
      <c r="AC27" s="1"/>
      <c r="AD27" s="1"/>
      <c r="AE27" s="1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M28" s="2"/>
      <c r="N28" s="2"/>
      <c r="O28" s="2"/>
      <c r="P28" s="2"/>
      <c r="R28" s="8"/>
      <c r="T28" s="1"/>
      <c r="U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M29" s="2"/>
      <c r="N29" s="2"/>
      <c r="O29" s="3"/>
      <c r="P29" s="3"/>
      <c r="R29" s="8"/>
      <c r="T29" s="1"/>
      <c r="U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M30" s="2"/>
      <c r="N30" s="2"/>
      <c r="O30" s="3"/>
      <c r="P30" s="3"/>
      <c r="R30" s="8"/>
      <c r="T30" s="1"/>
      <c r="U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M31" s="2"/>
      <c r="N31" s="2"/>
      <c r="O31" s="3"/>
      <c r="P31" s="3"/>
      <c r="R31" s="8"/>
      <c r="T31" s="1"/>
      <c r="U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M32" s="4"/>
      <c r="N32" s="4"/>
      <c r="O32" s="2"/>
      <c r="P32" s="2"/>
      <c r="R32" s="8"/>
      <c r="T32" s="1"/>
      <c r="U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M33" s="2"/>
      <c r="N33" s="2"/>
      <c r="O33" s="2"/>
      <c r="P33" s="2"/>
      <c r="R33" s="8"/>
      <c r="T33" s="1"/>
      <c r="U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M34" s="2"/>
      <c r="N34" s="2"/>
      <c r="O34" s="3"/>
      <c r="P34" s="3"/>
      <c r="R34" s="8"/>
      <c r="T34" s="1"/>
      <c r="U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M35" s="2"/>
      <c r="N35" s="2"/>
      <c r="O35" s="5"/>
      <c r="P35" s="5"/>
      <c r="R35" s="8"/>
      <c r="T35" s="1"/>
      <c r="U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M36" s="2"/>
      <c r="N36" s="2"/>
      <c r="O36" s="2"/>
      <c r="P36" s="2"/>
      <c r="R36" s="8"/>
      <c r="T36" s="1"/>
      <c r="U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M37" s="2"/>
      <c r="N37" s="2"/>
      <c r="O37" s="3"/>
      <c r="P37" s="3"/>
      <c r="R37" s="8"/>
      <c r="T37" s="1"/>
      <c r="U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M38" s="2"/>
      <c r="N38" s="2"/>
      <c r="O38" s="2"/>
      <c r="P38" s="2"/>
      <c r="R38" s="8"/>
      <c r="T38" s="1"/>
      <c r="U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M39" s="2"/>
      <c r="N39" s="2"/>
      <c r="O39" s="2"/>
      <c r="P39" s="2"/>
      <c r="R39" s="8"/>
      <c r="T39" s="1"/>
      <c r="U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M40" s="2"/>
      <c r="N40" s="2"/>
      <c r="O40" s="3"/>
      <c r="P40" s="3"/>
      <c r="R40" s="8"/>
      <c r="T40" s="1"/>
      <c r="U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M41" s="2"/>
      <c r="N41" s="2"/>
      <c r="O41" s="2"/>
      <c r="P41" s="2"/>
      <c r="R41" s="8"/>
      <c r="T41" s="1"/>
      <c r="U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M42" s="2"/>
      <c r="N42" s="2"/>
      <c r="O42" s="3"/>
      <c r="P42" s="3"/>
      <c r="R42" s="8"/>
      <c r="T42" s="1"/>
      <c r="U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M43" s="2"/>
      <c r="N43" s="2"/>
      <c r="O43" s="3"/>
      <c r="P43" s="3"/>
      <c r="R43" s="8"/>
      <c r="T43" s="1"/>
      <c r="U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M44" s="2"/>
      <c r="N44" s="2"/>
      <c r="O44" s="2"/>
      <c r="P44" s="2"/>
      <c r="R44" s="8"/>
      <c r="T44" s="1"/>
      <c r="U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M45" s="2"/>
      <c r="N45" s="2"/>
      <c r="O45" s="2"/>
      <c r="P45" s="2"/>
      <c r="R45" s="8"/>
      <c r="T45" s="1"/>
      <c r="U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M46" s="2"/>
      <c r="N46" s="2"/>
      <c r="O46" s="3"/>
      <c r="P46" s="3"/>
      <c r="R46" s="8"/>
      <c r="T46" s="1"/>
      <c r="U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M47" s="2"/>
      <c r="N47" s="2"/>
      <c r="O47" s="3"/>
      <c r="P47" s="3"/>
      <c r="R47" s="8"/>
      <c r="T47" s="1"/>
      <c r="U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M48" s="2"/>
      <c r="N48" s="2"/>
      <c r="O48" s="2"/>
      <c r="P48" s="2"/>
      <c r="R48" s="8"/>
      <c r="T48" s="1"/>
      <c r="U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M49" s="2"/>
      <c r="N49" s="2"/>
      <c r="O49" s="3"/>
      <c r="P49" s="3"/>
      <c r="R49" s="8"/>
      <c r="T49" s="1"/>
      <c r="U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M50" s="2"/>
      <c r="N50" s="2"/>
      <c r="O50" s="2"/>
      <c r="P50" s="2"/>
      <c r="R50" s="8"/>
      <c r="T50" s="1"/>
      <c r="U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M51" s="2"/>
      <c r="N51" s="2"/>
      <c r="O51" s="2"/>
      <c r="P51" s="2"/>
      <c r="R51" s="8"/>
      <c r="T51" s="1"/>
      <c r="U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M52" s="2"/>
      <c r="N52" s="2"/>
      <c r="O52" s="3"/>
      <c r="P52" s="3"/>
      <c r="R52" s="8"/>
      <c r="T52" s="1"/>
      <c r="U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M53" s="2"/>
      <c r="N53" s="2"/>
      <c r="O53" s="2"/>
      <c r="P53" s="2"/>
      <c r="R53" s="8"/>
      <c r="T53" s="1"/>
      <c r="U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M54" s="2"/>
      <c r="N54" s="2"/>
      <c r="O54" s="2"/>
      <c r="P54" s="2"/>
      <c r="R54" s="8"/>
      <c r="T54" s="1"/>
      <c r="U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M55" s="2"/>
      <c r="N55" s="2"/>
      <c r="O55" s="2"/>
      <c r="P55" s="2"/>
      <c r="R55" s="8"/>
      <c r="T55" s="1"/>
      <c r="U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M56" s="2"/>
      <c r="N56" s="2"/>
      <c r="O56" s="3"/>
      <c r="P56" s="3"/>
      <c r="R56" s="8"/>
      <c r="T56" s="1"/>
      <c r="U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M57" s="2"/>
      <c r="N57" s="2"/>
      <c r="O57" s="2"/>
      <c r="P57" s="2"/>
      <c r="R57" s="8"/>
      <c r="T57" s="1"/>
      <c r="U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M58" s="2"/>
      <c r="N58" s="2"/>
      <c r="O58" s="2"/>
      <c r="P58" s="2"/>
      <c r="R58" s="8"/>
      <c r="T58" s="1"/>
      <c r="U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M59" s="2"/>
      <c r="N59" s="2"/>
      <c r="O59" s="3"/>
      <c r="P59" s="3"/>
      <c r="R59" s="8"/>
      <c r="T59" s="1"/>
      <c r="U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M60" s="5"/>
      <c r="N60" s="5"/>
      <c r="O60" s="5"/>
      <c r="P60" s="5"/>
      <c r="R60" s="8"/>
      <c r="T60" s="1"/>
      <c r="U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M61" s="2"/>
      <c r="N61" s="2"/>
      <c r="O61" s="2"/>
      <c r="P61" s="2"/>
      <c r="R61" s="8"/>
      <c r="T61" s="1"/>
      <c r="U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M62" s="2"/>
      <c r="N62" s="2"/>
      <c r="O62" s="3"/>
      <c r="P62" s="3"/>
      <c r="R62" s="8"/>
      <c r="T62" s="1"/>
      <c r="U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M63" s="2"/>
      <c r="N63" s="2"/>
      <c r="O63" s="3"/>
      <c r="P63" s="3"/>
      <c r="R63" s="8"/>
      <c r="T63" s="1"/>
      <c r="U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M64" s="2"/>
      <c r="N64" s="2"/>
      <c r="O64" s="3"/>
      <c r="P64" s="3"/>
      <c r="R64" s="8"/>
      <c r="T64" s="1"/>
      <c r="U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M65" s="2"/>
      <c r="N65" s="2"/>
      <c r="O65" s="3"/>
      <c r="P65" s="3"/>
      <c r="R65" s="8"/>
      <c r="T65" s="1"/>
      <c r="U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M66" s="2"/>
      <c r="N66" s="2"/>
      <c r="O66" s="2"/>
      <c r="P66" s="2"/>
      <c r="R66" s="8"/>
      <c r="T66" s="1"/>
      <c r="U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M67" s="2"/>
      <c r="N67" s="2"/>
      <c r="O67" s="3"/>
      <c r="P67" s="3"/>
      <c r="R67" s="8"/>
      <c r="T67" s="1"/>
      <c r="U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M68" s="2"/>
      <c r="N68" s="2"/>
      <c r="O68" s="2"/>
      <c r="P68" s="2"/>
      <c r="R68" s="8"/>
      <c r="T68" s="1"/>
      <c r="U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M69" s="2"/>
      <c r="N69" s="2"/>
      <c r="O69" s="2"/>
      <c r="P69" s="2"/>
      <c r="R69" s="8"/>
      <c r="T69" s="1"/>
      <c r="U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M70" s="2"/>
      <c r="N70" s="2"/>
      <c r="O70" s="3"/>
      <c r="P70" s="3"/>
      <c r="R70" s="8"/>
      <c r="T70" s="1"/>
      <c r="U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M71" s="2"/>
      <c r="N71" s="2"/>
      <c r="O71" s="3"/>
      <c r="P71" s="3"/>
      <c r="R71" s="8"/>
      <c r="T71" s="1"/>
      <c r="U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M72" s="2"/>
      <c r="N72" s="2"/>
      <c r="O72" s="2"/>
      <c r="P72" s="2"/>
      <c r="R72" s="8"/>
      <c r="T72" s="1"/>
      <c r="U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M73" s="2"/>
      <c r="N73" s="2"/>
      <c r="O73" s="3"/>
      <c r="P73" s="3"/>
      <c r="R73" s="8"/>
      <c r="T73" s="1"/>
      <c r="U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M74" s="5"/>
      <c r="N74" s="5"/>
      <c r="O74" s="3"/>
      <c r="P74" s="3"/>
      <c r="R74" s="8"/>
      <c r="T74" s="1"/>
      <c r="U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M75" s="2"/>
      <c r="N75" s="2"/>
      <c r="O75" s="2"/>
      <c r="P75" s="2"/>
      <c r="R75" s="8"/>
      <c r="T75" s="1"/>
      <c r="U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M76" s="2"/>
      <c r="N76" s="2"/>
      <c r="O76" s="3"/>
      <c r="P76" s="3"/>
      <c r="R76" s="8"/>
      <c r="T76" s="1"/>
      <c r="U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M77" s="2"/>
      <c r="N77" s="2"/>
      <c r="O77" s="2"/>
      <c r="P77" s="2"/>
      <c r="R77" s="8"/>
      <c r="T77" s="1"/>
      <c r="U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M78" s="2"/>
      <c r="N78" s="2"/>
      <c r="O78" s="2"/>
      <c r="P78" s="2"/>
      <c r="R78" s="8"/>
      <c r="T78" s="1"/>
      <c r="U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M79" s="2"/>
      <c r="N79" s="2"/>
      <c r="O79" s="3"/>
      <c r="P79" s="3"/>
      <c r="R79" s="8"/>
      <c r="T79" s="1"/>
      <c r="U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M80" s="2"/>
      <c r="N80" s="2"/>
      <c r="O80" s="3"/>
      <c r="P80" s="3"/>
      <c r="R80" s="8"/>
      <c r="T80" s="1"/>
      <c r="U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M81" s="2"/>
      <c r="N81" s="2"/>
      <c r="O81" s="3"/>
      <c r="P81" s="3"/>
      <c r="R81" s="8"/>
      <c r="T81" s="1"/>
      <c r="U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M82" s="2"/>
      <c r="N82" s="2"/>
      <c r="O82" s="2"/>
      <c r="P82" s="2"/>
      <c r="R82" s="8"/>
      <c r="T82" s="1"/>
      <c r="U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M83" s="2"/>
      <c r="N83" s="2"/>
      <c r="O83" s="3"/>
      <c r="P83" s="3"/>
      <c r="R83" s="8"/>
      <c r="T83" s="1"/>
      <c r="U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M84" s="2"/>
      <c r="N84" s="2"/>
      <c r="O84" s="2"/>
      <c r="P84" s="2"/>
      <c r="R84" s="8"/>
      <c r="T84" s="1"/>
      <c r="U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M85" s="2"/>
      <c r="N85" s="2"/>
      <c r="O85" s="2"/>
      <c r="P85" s="2"/>
      <c r="R85" s="8"/>
      <c r="T85" s="1"/>
      <c r="U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M86" s="2"/>
      <c r="N86" s="2"/>
      <c r="O86" s="4"/>
      <c r="P86" s="2"/>
      <c r="R86" s="8"/>
      <c r="T86" s="1"/>
      <c r="U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M87" s="2"/>
      <c r="N87" s="2"/>
      <c r="O87" s="2"/>
      <c r="P87" s="2"/>
      <c r="R87" s="8"/>
      <c r="T87" s="1"/>
      <c r="U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M88" s="2"/>
      <c r="N88" s="2"/>
      <c r="O88" s="3"/>
      <c r="P88" s="3"/>
      <c r="R88" s="8"/>
      <c r="T88" s="1"/>
      <c r="U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M89" s="2"/>
      <c r="N89" s="2"/>
      <c r="O89" s="2"/>
      <c r="P89" s="2"/>
      <c r="R89" s="8"/>
      <c r="T89" s="1"/>
      <c r="U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M90" s="2"/>
      <c r="N90" s="2"/>
      <c r="O90" s="2"/>
      <c r="P90" s="2"/>
      <c r="R90" s="8"/>
      <c r="T90" s="1"/>
      <c r="U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M91" s="2"/>
      <c r="N91" s="2"/>
      <c r="O91" s="3"/>
      <c r="P91" s="3"/>
      <c r="R91" s="8"/>
      <c r="T91" s="1"/>
      <c r="U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M92" s="2"/>
      <c r="N92" s="2"/>
      <c r="O92" s="3"/>
      <c r="P92" s="3"/>
      <c r="R92" s="8"/>
      <c r="T92" s="1"/>
      <c r="U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M93" s="2"/>
      <c r="N93" s="2"/>
      <c r="O93" s="3"/>
      <c r="P93" s="3"/>
      <c r="R93" s="8"/>
      <c r="T93" s="1"/>
      <c r="U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M94" s="2"/>
      <c r="N94" s="2"/>
      <c r="O94" s="3"/>
      <c r="P94" s="3"/>
      <c r="R94" s="8"/>
      <c r="T94" s="1"/>
      <c r="U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M95" s="2"/>
      <c r="N95" s="2"/>
      <c r="O95" s="3"/>
      <c r="P95" s="3"/>
      <c r="R95" s="8"/>
      <c r="T95" s="1"/>
      <c r="U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M96" s="2"/>
      <c r="N96" s="2"/>
      <c r="O96" s="3"/>
      <c r="P96" s="3"/>
      <c r="R96" s="8"/>
      <c r="T96" s="1"/>
      <c r="U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M97" s="2"/>
      <c r="N97" s="2"/>
      <c r="O97" s="3"/>
      <c r="P97" s="3"/>
      <c r="R97" s="8"/>
      <c r="T97" s="1"/>
      <c r="U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M98" s="2"/>
      <c r="N98" s="2"/>
      <c r="O98" s="2"/>
      <c r="P98" s="2"/>
      <c r="R98" s="8"/>
      <c r="T98" s="1"/>
      <c r="U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M99" s="2"/>
      <c r="N99" s="2"/>
      <c r="O99" s="3"/>
      <c r="P99" s="3"/>
      <c r="R99" s="8"/>
      <c r="T99" s="1"/>
      <c r="U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M100" s="2"/>
      <c r="N100" s="2"/>
      <c r="O100" s="2"/>
      <c r="P100" s="2"/>
      <c r="R100" s="8"/>
      <c r="T100" s="1"/>
      <c r="U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M101" s="2"/>
      <c r="N101" s="2"/>
      <c r="O101" s="3"/>
      <c r="P101" s="3"/>
      <c r="R101" s="8"/>
      <c r="T101" s="1"/>
      <c r="U101" s="1"/>
      <c r="AA101" s="1"/>
      <c r="AB101" s="1"/>
      <c r="AC101" s="1"/>
      <c r="AD101" s="1"/>
      <c r="AE101" s="1"/>
    </row>
    <row r="102" spans="1:31">
      <c r="AA102" s="1"/>
      <c r="AB102" s="1"/>
      <c r="AC102" s="1"/>
      <c r="AD102" s="1"/>
      <c r="AE102" s="1"/>
    </row>
    <row r="103" spans="1:31">
      <c r="AA103" s="1"/>
      <c r="AB103" s="1"/>
      <c r="AC103" s="1"/>
      <c r="AD103" s="1"/>
      <c r="AE103" s="1"/>
    </row>
    <row r="104" spans="1:31">
      <c r="AA104" s="1"/>
      <c r="AB104" s="1"/>
      <c r="AC104" s="1"/>
      <c r="AD104" s="1"/>
      <c r="AE104" s="1"/>
    </row>
    <row r="105" spans="1:31">
      <c r="AA105" s="1"/>
      <c r="AB105" s="1"/>
      <c r="AC105" s="1"/>
      <c r="AD105" s="1"/>
      <c r="AE105" s="1"/>
    </row>
    <row r="106" spans="1:31">
      <c r="AA106" s="1"/>
      <c r="AB106" s="1"/>
      <c r="AC106" s="1"/>
      <c r="AD106" s="1"/>
      <c r="AE106" s="1"/>
    </row>
    <row r="107" spans="1:31">
      <c r="AA107" s="1"/>
      <c r="AB107" s="1"/>
      <c r="AC107" s="1"/>
      <c r="AD107" s="1"/>
      <c r="AE107" s="1"/>
    </row>
    <row r="108" spans="1:31">
      <c r="AA108" s="1"/>
      <c r="AB108" s="1"/>
      <c r="AC108" s="1"/>
      <c r="AD108" s="1"/>
      <c r="AE108" s="1"/>
    </row>
    <row r="109" spans="1:31">
      <c r="AA109" s="1"/>
      <c r="AB109" s="1"/>
      <c r="AC109" s="1"/>
      <c r="AD109" s="1"/>
      <c r="AE109" s="1"/>
    </row>
    <row r="110" spans="1:31">
      <c r="AA110" s="1"/>
      <c r="AB110" s="1"/>
      <c r="AC110" s="1"/>
      <c r="AD110" s="1"/>
      <c r="AE110" s="1"/>
    </row>
    <row r="111" spans="1:31">
      <c r="AA111" s="1"/>
      <c r="AB111" s="1"/>
      <c r="AC111" s="1"/>
      <c r="AD111" s="1"/>
      <c r="AE111" s="1"/>
    </row>
    <row r="112" spans="1:31">
      <c r="AA112" s="1"/>
      <c r="AB112" s="1"/>
      <c r="AC112" s="1"/>
      <c r="AD112" s="1"/>
      <c r="AE112" s="1"/>
    </row>
  </sheetData>
  <mergeCells count="20">
    <mergeCell ref="A1:R1"/>
    <mergeCell ref="A2:A3"/>
    <mergeCell ref="B2:B3"/>
    <mergeCell ref="C2:C3"/>
    <mergeCell ref="Q2:Q3"/>
    <mergeCell ref="R2:R3"/>
    <mergeCell ref="K2:K3"/>
    <mergeCell ref="L2:L3"/>
    <mergeCell ref="M2:M3"/>
    <mergeCell ref="N2:N3"/>
    <mergeCell ref="O2:O3"/>
    <mergeCell ref="P2:P3"/>
    <mergeCell ref="J2:J3"/>
    <mergeCell ref="G2:G3"/>
    <mergeCell ref="H2:H3"/>
    <mergeCell ref="I2:I3"/>
    <mergeCell ref="F2:F3"/>
    <mergeCell ref="E2:E3"/>
    <mergeCell ref="D2:D3"/>
    <mergeCell ref="A8:C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workbookViewId="0">
      <selection activeCell="B8" sqref="B8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62" t="s">
        <v>64</v>
      </c>
      <c r="B1" s="62"/>
      <c r="C1" s="62"/>
      <c r="D1" s="62"/>
      <c r="E1" s="10" t="s">
        <v>65</v>
      </c>
      <c r="F1" s="11"/>
      <c r="G1" s="1"/>
      <c r="H1" s="1"/>
      <c r="J1" s="2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16.5" customHeight="1">
      <c r="A2" s="11"/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6.5" customHeight="1">
      <c r="A3" s="11"/>
      <c r="B3" s="11"/>
      <c r="C3" s="11"/>
      <c r="D3" s="11"/>
      <c r="E3" s="11"/>
      <c r="F3" s="11"/>
      <c r="G3" s="1"/>
      <c r="H3" s="1"/>
      <c r="J3" s="2"/>
      <c r="K3" s="3"/>
      <c r="L3" s="3"/>
      <c r="N3" s="8"/>
      <c r="P3" s="1"/>
      <c r="Q3" s="1"/>
      <c r="W3" s="1"/>
      <c r="X3" s="1"/>
      <c r="Y3" s="1"/>
      <c r="Z3" s="1"/>
      <c r="AA3" s="1"/>
    </row>
    <row r="4" spans="1:27" ht="16.5" customHeight="1">
      <c r="A4" s="12" t="s">
        <v>66</v>
      </c>
      <c r="B4" s="9" t="s">
        <v>67</v>
      </c>
      <c r="C4" s="11"/>
      <c r="D4" s="11"/>
      <c r="E4" s="11"/>
      <c r="F4" s="11"/>
      <c r="G4" s="1"/>
      <c r="H4" s="1"/>
      <c r="J4" s="2"/>
      <c r="K4" s="3"/>
      <c r="L4" s="3"/>
      <c r="N4" s="8"/>
      <c r="P4" s="1"/>
      <c r="Q4" s="1"/>
      <c r="W4" s="1"/>
      <c r="X4" s="1"/>
      <c r="Y4" s="1"/>
      <c r="Z4" s="1"/>
      <c r="AA4" s="1"/>
    </row>
    <row r="5" spans="1:27" ht="16.5" customHeight="1">
      <c r="A5" s="12" t="s">
        <v>68</v>
      </c>
      <c r="B5" s="9" t="s">
        <v>63</v>
      </c>
      <c r="C5" s="11"/>
      <c r="D5" s="11"/>
      <c r="E5" s="11"/>
      <c r="F5" s="1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6.5" customHeight="1">
      <c r="A6" s="12" t="s">
        <v>69</v>
      </c>
      <c r="B6" s="9" t="s">
        <v>128</v>
      </c>
      <c r="C6" s="11"/>
      <c r="D6" s="11"/>
      <c r="E6" s="11"/>
      <c r="F6" s="1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6.5" customHeight="1">
      <c r="A7" s="12" t="s">
        <v>70</v>
      </c>
      <c r="B7" s="9" t="s">
        <v>129</v>
      </c>
      <c r="C7" s="11"/>
      <c r="D7" s="11"/>
      <c r="E7" s="11"/>
      <c r="F7" s="1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6.5" customHeight="1">
      <c r="A8" s="12"/>
      <c r="B8" s="11"/>
      <c r="C8" s="11"/>
      <c r="D8" s="11"/>
      <c r="E8" s="11"/>
      <c r="F8" s="1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6.5" customHeight="1">
      <c r="A9" s="12"/>
      <c r="B9" s="11"/>
      <c r="C9" s="11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6.5" customHeight="1">
      <c r="A10" s="12" t="s">
        <v>71</v>
      </c>
      <c r="B10" s="9" t="s">
        <v>72</v>
      </c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6.5" customHeight="1">
      <c r="A11" s="12"/>
      <c r="B11" s="11"/>
      <c r="C11" s="11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16.5" customHeight="1">
      <c r="A12" s="12"/>
      <c r="B12" s="11"/>
      <c r="C12" s="11"/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6.5" customHeight="1">
      <c r="A13" s="12" t="s">
        <v>73</v>
      </c>
      <c r="B13" s="11"/>
      <c r="C13" s="11"/>
      <c r="D13" s="11"/>
      <c r="E13" s="11"/>
      <c r="F13" s="1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6.5" customHeight="1">
      <c r="A14" s="12"/>
      <c r="B14" s="11"/>
      <c r="C14" s="11"/>
      <c r="D14" s="11"/>
      <c r="E14" s="11"/>
      <c r="F14" s="1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6.5" customHeight="1">
      <c r="A15" s="12" t="s">
        <v>74</v>
      </c>
      <c r="B15" s="9" t="s">
        <v>75</v>
      </c>
      <c r="C15" s="12" t="s">
        <v>74</v>
      </c>
      <c r="D15" s="11"/>
      <c r="E15" s="9" t="s">
        <v>75</v>
      </c>
      <c r="F15" s="1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6.5" customHeight="1">
      <c r="A16" s="12" t="s">
        <v>76</v>
      </c>
      <c r="B16" s="11"/>
      <c r="C16" s="11"/>
      <c r="D16" s="11"/>
      <c r="E16" s="11"/>
      <c r="F16" s="1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6.5" customHeight="1">
      <c r="A17" s="12"/>
      <c r="B17" s="11"/>
      <c r="C17" s="11"/>
      <c r="D17" s="11"/>
      <c r="E17" s="11"/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6.5" customHeight="1">
      <c r="A18" s="12" t="s">
        <v>77</v>
      </c>
      <c r="B18" s="63" t="s">
        <v>78</v>
      </c>
      <c r="C18" s="64"/>
      <c r="D18" s="11"/>
      <c r="E18" s="11"/>
      <c r="F18" s="1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6.5" customHeight="1">
      <c r="A19" s="12" t="s">
        <v>79</v>
      </c>
      <c r="B19" s="65" t="s">
        <v>80</v>
      </c>
      <c r="C19" s="65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6.5" customHeight="1">
      <c r="A20" s="12" t="s">
        <v>81</v>
      </c>
      <c r="B20" s="11"/>
      <c r="C20" s="11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6.5" customHeight="1">
      <c r="A21" s="12" t="s">
        <v>82</v>
      </c>
      <c r="B21" s="66" t="s">
        <v>83</v>
      </c>
      <c r="C21" s="66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6.5" customHeight="1">
      <c r="A22" s="12" t="s">
        <v>84</v>
      </c>
      <c r="B22" s="9" t="s">
        <v>85</v>
      </c>
      <c r="C22" s="9" t="s">
        <v>86</v>
      </c>
      <c r="D22" s="11"/>
      <c r="E22" s="11"/>
      <c r="F22" s="1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6.5" customHeight="1">
      <c r="A23" s="12"/>
      <c r="B23" s="11"/>
      <c r="C23" s="11"/>
      <c r="D23" s="11"/>
      <c r="E23" s="11"/>
      <c r="F23" s="1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6.5" customHeight="1">
      <c r="A24" s="12"/>
      <c r="B24" s="11"/>
      <c r="C24" s="11"/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6.5" customHeight="1">
      <c r="A25" s="12" t="s">
        <v>87</v>
      </c>
      <c r="B25" s="11"/>
      <c r="C25" s="9" t="s">
        <v>88</v>
      </c>
      <c r="D25" s="11"/>
      <c r="E25" s="11"/>
      <c r="F25" s="1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5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3"/>
      <c r="L51" s="3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4"/>
      <c r="K75" s="4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5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5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6"/>
      <c r="K119" s="7"/>
      <c r="L119" s="7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4"/>
      <c r="L120" s="2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4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3"/>
      <c r="L143" s="3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5"/>
      <c r="K156" s="5"/>
      <c r="L156" s="5"/>
      <c r="N156" s="8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N158" s="8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5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2"/>
      <c r="L181" s="2"/>
      <c r="N181" s="8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2"/>
      <c r="K182" s="4"/>
      <c r="L182" s="2"/>
      <c r="N182" s="8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2"/>
      <c r="K183" s="2"/>
      <c r="L183" s="2"/>
      <c r="N183" s="8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N185" s="8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N188" s="8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N190" s="8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2"/>
      <c r="K192" s="3"/>
      <c r="L192" s="3"/>
      <c r="N192" s="8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2"/>
      <c r="K193" s="3"/>
      <c r="L193" s="3"/>
      <c r="N193" s="8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2"/>
      <c r="K194" s="2"/>
      <c r="L194" s="2"/>
      <c r="N194" s="8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2"/>
      <c r="K195" s="3"/>
      <c r="L195" s="3"/>
      <c r="N195" s="8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2"/>
      <c r="K196" s="2"/>
      <c r="L196" s="2"/>
      <c r="N196" s="8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2"/>
      <c r="K197" s="3"/>
      <c r="L197" s="3"/>
      <c r="N197" s="8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D2" sqref="D2"/>
    </sheetView>
  </sheetViews>
  <sheetFormatPr defaultRowHeight="12.75"/>
  <cols>
    <col min="1" max="1" width="30.5703125" customWidth="1"/>
    <col min="2" max="2" width="45.8554687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13" t="s">
        <v>89</v>
      </c>
      <c r="B1" s="14" t="s">
        <v>90</v>
      </c>
      <c r="C1" s="13" t="s">
        <v>91</v>
      </c>
      <c r="D1" s="2"/>
      <c r="E1" s="2"/>
    </row>
    <row r="2" spans="1:10" ht="42.75" customHeight="1">
      <c r="A2" s="39" t="s">
        <v>115</v>
      </c>
      <c r="B2" s="40">
        <f>+Bordro!K8</f>
        <v>693</v>
      </c>
      <c r="C2" s="41">
        <v>0</v>
      </c>
      <c r="D2" s="2"/>
      <c r="E2" s="2"/>
    </row>
    <row r="3" spans="1:10" ht="33" customHeight="1">
      <c r="A3" s="39" t="s">
        <v>109</v>
      </c>
      <c r="B3" s="40">
        <f>+Bordro!F8</f>
        <v>693</v>
      </c>
      <c r="C3" s="41">
        <v>0</v>
      </c>
    </row>
    <row r="4" spans="1:10" ht="33" customHeight="1">
      <c r="A4" s="1"/>
      <c r="B4" s="19" t="s">
        <v>110</v>
      </c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67" t="s">
        <v>61</v>
      </c>
      <c r="B6" s="67"/>
      <c r="C6" s="42">
        <f>+C3</f>
        <v>0</v>
      </c>
      <c r="D6" s="20" t="s">
        <v>62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A12" sqref="A12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15" t="s">
        <v>92</v>
      </c>
      <c r="B1" s="16" t="s">
        <v>93</v>
      </c>
      <c r="C1" s="16" t="s">
        <v>94</v>
      </c>
      <c r="D1" s="16" t="s">
        <v>95</v>
      </c>
      <c r="E1" s="16" t="s">
        <v>96</v>
      </c>
      <c r="F1" s="16" t="s">
        <v>97</v>
      </c>
      <c r="G1" s="16" t="s">
        <v>98</v>
      </c>
      <c r="H1" s="16" t="s">
        <v>99</v>
      </c>
      <c r="I1" s="16" t="s">
        <v>100</v>
      </c>
      <c r="J1" s="16" t="s">
        <v>101</v>
      </c>
      <c r="K1" s="16" t="s">
        <v>102</v>
      </c>
      <c r="L1" s="16" t="s">
        <v>103</v>
      </c>
      <c r="M1" s="16" t="s">
        <v>104</v>
      </c>
      <c r="N1" s="16" t="s">
        <v>105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8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3"/>
      <c r="L13" s="3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N14" s="8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5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N20" s="8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4"/>
      <c r="K65" s="4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5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5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3"/>
      <c r="L103" s="3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6"/>
      <c r="K109" s="7"/>
      <c r="L109" s="7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4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4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5"/>
      <c r="L121" s="5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3"/>
      <c r="L128" s="3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5"/>
      <c r="K146" s="5"/>
      <c r="L146" s="5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5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4"/>
      <c r="L172" s="2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2"/>
      <c r="K184" s="2"/>
      <c r="L184" s="2"/>
      <c r="N184" s="8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workbookViewId="0">
      <selection activeCell="H6" sqref="H6"/>
    </sheetView>
  </sheetViews>
  <sheetFormatPr defaultRowHeight="12.75"/>
  <cols>
    <col min="1" max="1" width="18" customWidth="1"/>
    <col min="2" max="2" width="8.5703125" customWidth="1"/>
    <col min="3" max="3" width="10.42578125" customWidth="1"/>
    <col min="4" max="4" width="13" customWidth="1"/>
    <col min="5" max="5" width="10.7109375" customWidth="1"/>
    <col min="6" max="6" width="11.28515625" customWidth="1"/>
    <col min="7" max="7" width="9.7109375" customWidth="1"/>
    <col min="8" max="8" width="13" customWidth="1"/>
    <col min="9" max="9" width="11.42578125" customWidth="1"/>
    <col min="10" max="10" width="8.5703125" customWidth="1"/>
    <col min="11" max="11" width="7.140625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66" customHeight="1">
      <c r="A1" s="29" t="s">
        <v>130</v>
      </c>
      <c r="B1" s="30" t="s">
        <v>131</v>
      </c>
      <c r="C1" s="30" t="s">
        <v>132</v>
      </c>
      <c r="D1" s="30" t="s">
        <v>133</v>
      </c>
      <c r="E1" s="30" t="s">
        <v>134</v>
      </c>
      <c r="F1" s="27" t="s">
        <v>135</v>
      </c>
      <c r="G1" s="27" t="s">
        <v>136</v>
      </c>
      <c r="H1" s="27" t="s">
        <v>137</v>
      </c>
      <c r="I1" s="27" t="s">
        <v>138</v>
      </c>
      <c r="N1" s="1"/>
      <c r="O1" s="1"/>
      <c r="P1" s="1"/>
      <c r="Q1" s="1"/>
      <c r="R1" s="1"/>
    </row>
    <row r="2" spans="1:18" ht="18.75" customHeight="1">
      <c r="A2" s="25" t="s">
        <v>139</v>
      </c>
      <c r="B2" s="25"/>
      <c r="C2" s="25"/>
      <c r="D2" s="25"/>
      <c r="E2" s="28"/>
      <c r="F2" s="28"/>
      <c r="G2" s="28"/>
      <c r="H2" s="28"/>
      <c r="I2" s="28"/>
      <c r="N2" s="1"/>
      <c r="O2" s="1"/>
      <c r="P2" s="1"/>
      <c r="Q2" s="1"/>
      <c r="R2" s="1"/>
    </row>
    <row r="3" spans="1:18" ht="18.75" customHeight="1">
      <c r="A3" s="25" t="s">
        <v>140</v>
      </c>
      <c r="B3" s="25">
        <v>4</v>
      </c>
      <c r="C3" s="25"/>
      <c r="D3" s="25"/>
      <c r="E3" s="26">
        <f>+Bordro!K8</f>
        <v>693</v>
      </c>
      <c r="F3" s="26">
        <f>+Bordro!M8</f>
        <v>103.95</v>
      </c>
      <c r="G3" s="26">
        <f>+Bordro!N8</f>
        <v>0</v>
      </c>
      <c r="H3" s="26">
        <f>+Bordro!O8</f>
        <v>5.26</v>
      </c>
      <c r="I3" s="26">
        <f>+Bordro!P8</f>
        <v>0</v>
      </c>
      <c r="N3" s="1"/>
      <c r="O3" s="1"/>
      <c r="P3" s="1"/>
      <c r="Q3" s="1"/>
      <c r="R3" s="1"/>
    </row>
    <row r="4" spans="1:18" ht="18.75" customHeight="1">
      <c r="A4" s="25" t="s">
        <v>141</v>
      </c>
      <c r="B4" s="25"/>
      <c r="C4" s="25"/>
      <c r="D4" s="25"/>
      <c r="E4" s="25"/>
      <c r="F4" s="25"/>
      <c r="G4" s="25"/>
      <c r="H4" s="25"/>
      <c r="I4" s="25"/>
      <c r="N4" s="1"/>
      <c r="O4" s="1"/>
      <c r="P4" s="1"/>
      <c r="Q4" s="1"/>
      <c r="R4" s="1"/>
    </row>
    <row r="5" spans="1:18" ht="18.75" customHeight="1">
      <c r="A5" s="25" t="s">
        <v>142</v>
      </c>
      <c r="B5" s="25"/>
      <c r="C5" s="25"/>
      <c r="D5" s="25"/>
      <c r="E5" s="25"/>
      <c r="F5" s="25"/>
      <c r="G5" s="25"/>
      <c r="H5" s="25"/>
      <c r="I5" s="25"/>
      <c r="N5" s="1"/>
      <c r="O5" s="1"/>
      <c r="P5" s="1"/>
      <c r="Q5" s="1"/>
      <c r="R5" s="1"/>
    </row>
    <row r="6" spans="1:18" ht="18.75" customHeight="1">
      <c r="A6" s="25" t="s">
        <v>143</v>
      </c>
      <c r="B6" s="25"/>
      <c r="C6" s="25"/>
      <c r="D6" s="25"/>
      <c r="E6" s="25"/>
      <c r="F6" s="25"/>
      <c r="G6" s="25"/>
      <c r="H6" s="25"/>
      <c r="I6" s="25"/>
      <c r="N6" s="1"/>
      <c r="O6" s="1"/>
      <c r="P6" s="1"/>
      <c r="Q6" s="1"/>
      <c r="R6" s="1"/>
    </row>
    <row r="7" spans="1:18" ht="18.75" customHeight="1">
      <c r="A7" s="25" t="s">
        <v>144</v>
      </c>
      <c r="B7" s="25"/>
      <c r="C7" s="25"/>
      <c r="D7" s="25"/>
      <c r="E7" s="25"/>
      <c r="F7" s="25"/>
      <c r="G7" s="25"/>
      <c r="H7" s="25"/>
      <c r="I7" s="25"/>
      <c r="N7" s="1"/>
      <c r="O7" s="1"/>
      <c r="P7" s="1"/>
      <c r="Q7" s="1"/>
      <c r="R7" s="1"/>
    </row>
    <row r="8" spans="1:18" ht="12.75" customHeight="1">
      <c r="N8" s="1"/>
      <c r="O8" s="1"/>
      <c r="P8" s="1"/>
      <c r="Q8" s="1"/>
      <c r="R8" s="1"/>
    </row>
    <row r="9" spans="1:18" ht="12.75" customHeight="1">
      <c r="N9" s="1"/>
      <c r="O9" s="1"/>
      <c r="P9" s="1"/>
      <c r="Q9" s="1"/>
      <c r="R9" s="1"/>
    </row>
    <row r="10" spans="1:18" ht="12.75" customHeight="1">
      <c r="N10" s="1"/>
      <c r="O10" s="1"/>
      <c r="P10" s="1"/>
      <c r="Q10" s="1"/>
      <c r="R10" s="1"/>
    </row>
    <row r="11" spans="1:18" ht="12.75" customHeight="1">
      <c r="N11" s="1"/>
      <c r="O11" s="1"/>
      <c r="P11" s="1"/>
      <c r="Q11" s="1"/>
      <c r="R11" s="1"/>
    </row>
    <row r="12" spans="1:18" ht="12.75" customHeight="1">
      <c r="A12" s="2"/>
      <c r="B12" s="3"/>
      <c r="C12" s="3"/>
      <c r="E12" s="8"/>
      <c r="G12" s="1"/>
      <c r="H12" s="1"/>
      <c r="N12" s="1"/>
      <c r="O12" s="1"/>
      <c r="P12" s="1"/>
      <c r="Q12" s="1"/>
      <c r="R12" s="1"/>
    </row>
    <row r="13" spans="1:18" ht="21.75" customHeight="1">
      <c r="A13" s="68" t="s">
        <v>51</v>
      </c>
      <c r="B13" s="68"/>
      <c r="C13" s="68"/>
      <c r="D13" s="17">
        <f>+G2</f>
        <v>0</v>
      </c>
      <c r="E13" s="8"/>
      <c r="G13" s="1"/>
      <c r="H13" s="1"/>
      <c r="N13" s="1"/>
      <c r="O13" s="1"/>
      <c r="P13" s="1"/>
      <c r="Q13" s="1"/>
      <c r="R13" s="1"/>
    </row>
    <row r="14" spans="1:18" ht="24" customHeight="1">
      <c r="A14" s="68" t="s">
        <v>52</v>
      </c>
      <c r="B14" s="68"/>
      <c r="C14" s="68"/>
      <c r="D14" s="17">
        <f>+I2</f>
        <v>0</v>
      </c>
      <c r="E14" s="8"/>
      <c r="G14" s="1"/>
      <c r="H14" s="1"/>
      <c r="N14" s="1"/>
      <c r="O14" s="1"/>
      <c r="P14" s="1"/>
      <c r="Q14" s="1"/>
      <c r="R14" s="1"/>
    </row>
    <row r="15" spans="1:18" ht="12.75" customHeight="1">
      <c r="A15" s="2"/>
      <c r="B15" s="3"/>
      <c r="C15" s="3"/>
      <c r="E15" s="8"/>
      <c r="G15" s="1"/>
      <c r="H15" s="1"/>
      <c r="N15" s="1"/>
      <c r="O15" s="1"/>
      <c r="P15" s="1"/>
      <c r="Q15" s="1"/>
      <c r="R15" s="1"/>
    </row>
    <row r="16" spans="1:18" ht="12.75" customHeight="1">
      <c r="A16" s="2"/>
      <c r="B16" s="2"/>
      <c r="C16" s="2"/>
      <c r="E16" s="8"/>
      <c r="G16" s="1"/>
      <c r="H16" s="1"/>
      <c r="N16" s="1"/>
      <c r="O16" s="1"/>
      <c r="P16" s="1"/>
      <c r="Q16" s="1"/>
      <c r="R16" s="1"/>
    </row>
    <row r="17" spans="1:18" ht="12.75" customHeight="1">
      <c r="A17" s="2"/>
      <c r="B17" s="3"/>
      <c r="C17" s="3"/>
      <c r="E17" s="8"/>
      <c r="G17" s="1"/>
      <c r="H17" s="1"/>
      <c r="N17" s="1"/>
      <c r="O17" s="1"/>
      <c r="P17" s="1"/>
      <c r="Q17" s="1"/>
      <c r="R17" s="1"/>
    </row>
    <row r="18" spans="1:18" ht="12.75" customHeight="1">
      <c r="A18" s="2"/>
      <c r="B18" s="3"/>
      <c r="C18" s="3"/>
      <c r="E18" s="8"/>
      <c r="G18" s="1"/>
      <c r="H18" s="1"/>
      <c r="N18" s="1"/>
      <c r="O18" s="1"/>
      <c r="P18" s="1"/>
      <c r="Q18" s="1"/>
      <c r="R18" s="1"/>
    </row>
    <row r="19" spans="1:18" ht="12.75" customHeight="1">
      <c r="A19" s="2"/>
      <c r="B19" s="3"/>
      <c r="C19" s="3"/>
      <c r="E19" s="8"/>
      <c r="G19" s="1"/>
      <c r="H19" s="1"/>
      <c r="N19" s="1"/>
      <c r="O19" s="1"/>
      <c r="P19" s="1"/>
      <c r="Q19" s="1"/>
      <c r="R19" s="1"/>
    </row>
    <row r="20" spans="1:18" ht="12.75" customHeight="1">
      <c r="A20" s="2"/>
      <c r="B20" s="3"/>
      <c r="C20" s="3"/>
      <c r="E20" s="8"/>
      <c r="G20" s="1"/>
      <c r="H20" s="1"/>
      <c r="N20" s="1"/>
      <c r="O20" s="1"/>
      <c r="P20" s="1"/>
      <c r="Q20" s="1"/>
      <c r="R20" s="1"/>
    </row>
    <row r="21" spans="1:18" ht="12.75" customHeight="1">
      <c r="A21" s="2"/>
      <c r="B21" s="3"/>
      <c r="C21" s="3"/>
      <c r="E21" s="8"/>
      <c r="G21" s="1"/>
      <c r="H21" s="1"/>
      <c r="N21" s="1"/>
      <c r="O21" s="1"/>
      <c r="P21" s="1"/>
      <c r="Q21" s="1"/>
      <c r="R21" s="1"/>
    </row>
    <row r="22" spans="1:18" ht="12.75" customHeight="1">
      <c r="A22" s="2"/>
      <c r="B22" s="2"/>
      <c r="C22" s="2"/>
      <c r="E22" s="8"/>
      <c r="G22" s="1"/>
      <c r="H22" s="1"/>
      <c r="N22" s="1"/>
      <c r="O22" s="1"/>
      <c r="P22" s="1"/>
      <c r="Q22" s="1"/>
      <c r="R22" s="1"/>
    </row>
    <row r="23" spans="1:18" ht="12.75" customHeight="1">
      <c r="A23" s="2"/>
      <c r="B23" s="3"/>
      <c r="C23" s="3"/>
      <c r="E23" s="8"/>
      <c r="G23" s="1"/>
      <c r="H23" s="1"/>
      <c r="N23" s="1"/>
      <c r="O23" s="1"/>
      <c r="P23" s="1"/>
      <c r="Q23" s="1"/>
      <c r="R23" s="1"/>
    </row>
    <row r="24" spans="1:18" ht="12.75" customHeight="1">
      <c r="A24" s="2"/>
      <c r="B24" s="2"/>
      <c r="C24" s="2"/>
      <c r="E24" s="8"/>
      <c r="G24" s="1"/>
      <c r="H24" s="1"/>
      <c r="N24" s="1"/>
      <c r="O24" s="1"/>
      <c r="P24" s="1"/>
      <c r="Q24" s="1"/>
      <c r="R24" s="1"/>
    </row>
    <row r="25" spans="1:18" ht="12.75" customHeight="1">
      <c r="A25" s="2"/>
      <c r="B25" s="3"/>
      <c r="C25" s="3"/>
      <c r="E25" s="8"/>
      <c r="G25" s="1"/>
      <c r="H25" s="1"/>
      <c r="N25" s="1"/>
      <c r="O25" s="1"/>
      <c r="P25" s="1"/>
      <c r="Q25" s="1"/>
      <c r="R25" s="1"/>
    </row>
    <row r="26" spans="1:18" ht="12.75" customHeight="1">
      <c r="A26" s="2"/>
      <c r="B26" s="3"/>
      <c r="C26" s="3"/>
      <c r="E26" s="8"/>
      <c r="G26" s="1"/>
      <c r="H26" s="1"/>
      <c r="N26" s="1"/>
      <c r="O26" s="1"/>
      <c r="P26" s="1"/>
      <c r="Q26" s="1"/>
      <c r="R26" s="1"/>
    </row>
    <row r="27" spans="1:18" ht="12.75" customHeight="1">
      <c r="A27" s="2"/>
      <c r="B27" s="2"/>
      <c r="C27" s="2"/>
      <c r="E27" s="8"/>
      <c r="G27" s="1"/>
      <c r="H27" s="1"/>
      <c r="N27" s="1"/>
      <c r="O27" s="1"/>
      <c r="P27" s="1"/>
      <c r="Q27" s="1"/>
      <c r="R27" s="1"/>
    </row>
    <row r="28" spans="1:18" ht="12.75" customHeight="1">
      <c r="A28" s="2"/>
      <c r="B28" s="3"/>
      <c r="C28" s="3"/>
      <c r="E28" s="8"/>
      <c r="G28" s="1"/>
      <c r="H28" s="1"/>
      <c r="N28" s="1"/>
      <c r="O28" s="1"/>
      <c r="P28" s="1"/>
      <c r="Q28" s="1"/>
      <c r="R28" s="1"/>
    </row>
    <row r="29" spans="1:18" ht="12.75" customHeight="1">
      <c r="A29" s="2"/>
      <c r="B29" s="3"/>
      <c r="C29" s="3"/>
      <c r="E29" s="8"/>
      <c r="G29" s="1"/>
      <c r="H29" s="1"/>
      <c r="N29" s="1"/>
      <c r="O29" s="1"/>
      <c r="P29" s="1"/>
      <c r="Q29" s="1"/>
      <c r="R29" s="1"/>
    </row>
    <row r="30" spans="1:18" ht="12.75" customHeight="1">
      <c r="A30" s="2"/>
      <c r="B30" s="2"/>
      <c r="C30" s="2"/>
      <c r="E30" s="8"/>
      <c r="G30" s="1"/>
      <c r="H30" s="1"/>
      <c r="N30" s="1"/>
      <c r="O30" s="1"/>
      <c r="P30" s="1"/>
      <c r="Q30" s="1"/>
      <c r="R30" s="1"/>
    </row>
    <row r="31" spans="1:18" ht="12.75" customHeight="1">
      <c r="A31" s="2"/>
      <c r="B31" s="2"/>
      <c r="C31" s="2"/>
      <c r="E31" s="8"/>
      <c r="G31" s="1"/>
      <c r="H31" s="1"/>
      <c r="N31" s="1"/>
      <c r="O31" s="1"/>
      <c r="P31" s="1"/>
      <c r="Q31" s="1"/>
      <c r="R31" s="1"/>
    </row>
    <row r="32" spans="1:18" ht="12.75" customHeight="1">
      <c r="A32" s="2"/>
      <c r="B32" s="3"/>
      <c r="C32" s="3"/>
      <c r="E32" s="8"/>
      <c r="G32" s="1"/>
      <c r="H32" s="1"/>
      <c r="N32" s="1"/>
      <c r="O32" s="1"/>
      <c r="P32" s="1"/>
      <c r="Q32" s="1"/>
      <c r="R32" s="1"/>
    </row>
    <row r="33" spans="1:18" ht="12.75" customHeight="1">
      <c r="A33" s="2"/>
      <c r="B33" s="2"/>
      <c r="C33" s="2"/>
      <c r="E33" s="8"/>
      <c r="G33" s="1"/>
      <c r="H33" s="1"/>
      <c r="N33" s="1"/>
      <c r="O33" s="1"/>
      <c r="P33" s="1"/>
      <c r="Q33" s="1"/>
      <c r="R33" s="1"/>
    </row>
    <row r="34" spans="1:18" ht="12.75" customHeight="1">
      <c r="A34" s="2"/>
      <c r="B34" s="2"/>
      <c r="C34" s="2"/>
      <c r="E34" s="8"/>
      <c r="G34" s="1"/>
      <c r="H34" s="1"/>
      <c r="N34" s="1"/>
      <c r="O34" s="1"/>
      <c r="P34" s="1"/>
      <c r="Q34" s="1"/>
      <c r="R34" s="1"/>
    </row>
    <row r="35" spans="1:18" ht="12.75" customHeight="1">
      <c r="A35" s="2"/>
      <c r="B35" s="2"/>
      <c r="C35" s="2"/>
      <c r="E35" s="8"/>
      <c r="G35" s="1"/>
      <c r="H35" s="1"/>
      <c r="N35" s="1"/>
      <c r="O35" s="1"/>
      <c r="P35" s="1"/>
      <c r="Q35" s="1"/>
      <c r="R35" s="1"/>
    </row>
    <row r="36" spans="1:18" ht="12.75" customHeight="1">
      <c r="A36" s="2"/>
      <c r="B36" s="2"/>
      <c r="C36" s="2"/>
      <c r="E36" s="8"/>
      <c r="G36" s="1"/>
      <c r="H36" s="1"/>
      <c r="N36" s="1"/>
      <c r="O36" s="1"/>
      <c r="P36" s="1"/>
      <c r="Q36" s="1"/>
      <c r="R36" s="1"/>
    </row>
    <row r="37" spans="1:18" ht="12.75" customHeight="1">
      <c r="A37" s="2"/>
      <c r="B37" s="2"/>
      <c r="C37" s="2"/>
      <c r="E37" s="8"/>
      <c r="G37" s="1"/>
      <c r="H37" s="1"/>
      <c r="N37" s="1"/>
      <c r="O37" s="1"/>
      <c r="P37" s="1"/>
      <c r="Q37" s="1"/>
      <c r="R37" s="1"/>
    </row>
    <row r="38" spans="1:18" ht="12.75" customHeight="1">
      <c r="A38" s="2"/>
      <c r="B38" s="2"/>
      <c r="C38" s="2"/>
      <c r="E38" s="8"/>
      <c r="G38" s="1"/>
      <c r="H38" s="1"/>
      <c r="N38" s="1"/>
      <c r="O38" s="1"/>
      <c r="P38" s="1"/>
      <c r="Q38" s="1"/>
      <c r="R38" s="1"/>
    </row>
    <row r="39" spans="1:18" ht="12.75" customHeight="1">
      <c r="A39" s="2"/>
      <c r="B39" s="2"/>
      <c r="C39" s="2"/>
      <c r="E39" s="8"/>
      <c r="G39" s="1"/>
      <c r="H39" s="1"/>
      <c r="N39" s="1"/>
      <c r="O39" s="1"/>
      <c r="P39" s="1"/>
      <c r="Q39" s="1"/>
      <c r="R39" s="1"/>
    </row>
    <row r="40" spans="1:18" ht="12.75" customHeight="1">
      <c r="A40" s="2"/>
      <c r="B40" s="2"/>
      <c r="C40" s="2"/>
      <c r="E40" s="8"/>
      <c r="G40" s="1"/>
      <c r="H40" s="1"/>
      <c r="N40" s="1"/>
      <c r="O40" s="1"/>
      <c r="P40" s="1"/>
      <c r="Q40" s="1"/>
      <c r="R40" s="1"/>
    </row>
    <row r="41" spans="1:18" ht="12.75" customHeight="1">
      <c r="A41" s="2"/>
      <c r="B41" s="2"/>
      <c r="C41" s="2"/>
      <c r="E41" s="8"/>
      <c r="G41" s="1"/>
      <c r="H41" s="1"/>
      <c r="N41" s="1"/>
      <c r="O41" s="1"/>
      <c r="P41" s="1"/>
      <c r="Q41" s="1"/>
      <c r="R41" s="1"/>
    </row>
    <row r="42" spans="1:18" ht="12.75" customHeight="1">
      <c r="A42" s="2"/>
      <c r="B42" s="3"/>
      <c r="C42" s="3"/>
      <c r="E42" s="8"/>
      <c r="G42" s="1"/>
      <c r="H42" s="1"/>
      <c r="N42" s="1"/>
      <c r="O42" s="1"/>
      <c r="P42" s="1"/>
      <c r="Q42" s="1"/>
      <c r="R42" s="1"/>
    </row>
    <row r="43" spans="1:18" ht="12.75" customHeight="1">
      <c r="A43" s="2"/>
      <c r="B43" s="2"/>
      <c r="C43" s="2"/>
      <c r="E43" s="8"/>
      <c r="G43" s="1"/>
      <c r="H43" s="1"/>
      <c r="N43" s="1"/>
      <c r="O43" s="1"/>
      <c r="P43" s="1"/>
      <c r="Q43" s="1"/>
      <c r="R43" s="1"/>
    </row>
    <row r="44" spans="1:18" ht="12.75" customHeight="1">
      <c r="A44" s="2"/>
      <c r="B44" s="2"/>
      <c r="C44" s="2"/>
      <c r="E44" s="8"/>
      <c r="G44" s="1"/>
      <c r="H44" s="1"/>
      <c r="N44" s="1"/>
      <c r="O44" s="1"/>
      <c r="P44" s="1"/>
      <c r="Q44" s="1"/>
      <c r="R44" s="1"/>
    </row>
    <row r="45" spans="1:18" ht="12.75" customHeight="1">
      <c r="A45" s="2"/>
      <c r="B45" s="2"/>
      <c r="C45" s="2"/>
      <c r="E45" s="8"/>
      <c r="G45" s="1"/>
      <c r="H45" s="1"/>
      <c r="N45" s="1"/>
      <c r="O45" s="1"/>
      <c r="P45" s="1"/>
      <c r="Q45" s="1"/>
      <c r="R45" s="1"/>
    </row>
    <row r="46" spans="1:18" ht="12.75" customHeight="1">
      <c r="A46" s="2"/>
      <c r="B46" s="3"/>
      <c r="C46" s="3"/>
      <c r="E46" s="8"/>
      <c r="G46" s="1"/>
      <c r="H46" s="1"/>
      <c r="N46" s="1"/>
      <c r="O46" s="1"/>
      <c r="P46" s="1"/>
      <c r="Q46" s="1"/>
      <c r="R46" s="1"/>
    </row>
    <row r="47" spans="1:18" ht="12.75" customHeight="1">
      <c r="A47" s="2"/>
      <c r="B47" s="2"/>
      <c r="C47" s="2"/>
      <c r="E47" s="8"/>
      <c r="G47" s="1"/>
      <c r="H47" s="1"/>
      <c r="N47" s="1"/>
      <c r="O47" s="1"/>
      <c r="P47" s="1"/>
      <c r="Q47" s="1"/>
      <c r="R47" s="1"/>
    </row>
    <row r="48" spans="1:18" ht="12.75" customHeight="1">
      <c r="A48" s="2"/>
      <c r="B48" s="3"/>
      <c r="C48" s="3"/>
      <c r="E48" s="8"/>
      <c r="G48" s="1"/>
      <c r="H48" s="1"/>
      <c r="N48" s="1"/>
      <c r="O48" s="1"/>
      <c r="P48" s="1"/>
      <c r="Q48" s="1"/>
      <c r="R48" s="1"/>
    </row>
    <row r="49" spans="1:18" ht="12.75" customHeight="1">
      <c r="A49" s="2"/>
      <c r="B49" s="3"/>
      <c r="C49" s="3"/>
      <c r="E49" s="8"/>
      <c r="G49" s="1"/>
      <c r="H49" s="1"/>
      <c r="N49" s="1"/>
      <c r="O49" s="1"/>
      <c r="P49" s="1"/>
      <c r="Q49" s="1"/>
      <c r="R49" s="1"/>
    </row>
    <row r="50" spans="1:18" ht="12.75" customHeight="1">
      <c r="A50" s="2"/>
      <c r="B50" s="2"/>
      <c r="C50" s="2"/>
      <c r="E50" s="8"/>
      <c r="G50" s="1"/>
      <c r="H50" s="1"/>
      <c r="N50" s="1"/>
      <c r="O50" s="1"/>
      <c r="P50" s="1"/>
      <c r="Q50" s="1"/>
      <c r="R50" s="1"/>
    </row>
    <row r="51" spans="1:18" ht="12.75" customHeight="1">
      <c r="A51" s="2"/>
      <c r="B51" s="2"/>
      <c r="C51" s="2"/>
      <c r="E51" s="8"/>
      <c r="G51" s="1"/>
      <c r="H51" s="1"/>
      <c r="N51" s="1"/>
      <c r="O51" s="1"/>
      <c r="P51" s="1"/>
      <c r="Q51" s="1"/>
      <c r="R51" s="1"/>
    </row>
    <row r="52" spans="1:18" ht="12.75" customHeight="1">
      <c r="A52" s="5"/>
      <c r="B52" s="3"/>
      <c r="C52" s="3"/>
      <c r="E52" s="8"/>
      <c r="G52" s="1"/>
      <c r="H52" s="1"/>
      <c r="N52" s="1"/>
      <c r="O52" s="1"/>
      <c r="P52" s="1"/>
      <c r="Q52" s="1"/>
      <c r="R52" s="1"/>
    </row>
    <row r="53" spans="1:18" ht="12.75" customHeight="1">
      <c r="A53" s="2"/>
      <c r="B53" s="2"/>
      <c r="C53" s="2"/>
      <c r="E53" s="8"/>
      <c r="G53" s="1"/>
      <c r="H53" s="1"/>
      <c r="N53" s="1"/>
      <c r="O53" s="1"/>
      <c r="P53" s="1"/>
      <c r="Q53" s="1"/>
      <c r="R53" s="1"/>
    </row>
    <row r="54" spans="1:18" ht="12.75" customHeight="1">
      <c r="A54" s="2"/>
      <c r="B54" s="2"/>
      <c r="C54" s="2"/>
      <c r="E54" s="8"/>
      <c r="G54" s="1"/>
      <c r="H54" s="1"/>
      <c r="N54" s="1"/>
      <c r="O54" s="1"/>
      <c r="P54" s="1"/>
      <c r="Q54" s="1"/>
      <c r="R54" s="1"/>
    </row>
    <row r="55" spans="1:18" ht="12.75" customHeight="1">
      <c r="A55" s="2"/>
      <c r="B55" s="3"/>
      <c r="C55" s="3"/>
      <c r="E55" s="8"/>
      <c r="G55" s="1"/>
      <c r="H55" s="1"/>
      <c r="N55" s="1"/>
      <c r="O55" s="1"/>
      <c r="P55" s="1"/>
      <c r="Q55" s="1"/>
      <c r="R55" s="1"/>
    </row>
    <row r="56" spans="1:18" ht="12.75" customHeight="1">
      <c r="A56" s="2"/>
      <c r="B56" s="3"/>
      <c r="C56" s="3"/>
      <c r="E56" s="8"/>
      <c r="G56" s="1"/>
      <c r="H56" s="1"/>
      <c r="N56" s="1"/>
      <c r="O56" s="1"/>
      <c r="P56" s="1"/>
      <c r="Q56" s="1"/>
      <c r="R56" s="1"/>
    </row>
    <row r="57" spans="1:18" ht="12.75" customHeight="1">
      <c r="A57" s="2"/>
      <c r="B57" s="2"/>
      <c r="C57" s="2"/>
      <c r="E57" s="8"/>
      <c r="G57" s="1"/>
      <c r="H57" s="1"/>
      <c r="N57" s="1"/>
      <c r="O57" s="1"/>
      <c r="P57" s="1"/>
      <c r="Q57" s="1"/>
      <c r="R57" s="1"/>
    </row>
    <row r="58" spans="1:18" ht="12.75" customHeight="1">
      <c r="A58" s="2"/>
      <c r="B58" s="3"/>
      <c r="C58" s="3"/>
      <c r="E58" s="8"/>
      <c r="G58" s="1"/>
      <c r="H58" s="1"/>
      <c r="N58" s="1"/>
      <c r="O58" s="1"/>
      <c r="P58" s="1"/>
      <c r="Q58" s="1"/>
      <c r="R58" s="1"/>
    </row>
    <row r="59" spans="1:18" ht="12.75" customHeight="1">
      <c r="A59" s="2"/>
      <c r="B59" s="2"/>
      <c r="C59" s="2"/>
      <c r="E59" s="8"/>
      <c r="G59" s="1"/>
      <c r="H59" s="1"/>
      <c r="N59" s="1"/>
      <c r="O59" s="1"/>
      <c r="P59" s="1"/>
      <c r="Q59" s="1"/>
      <c r="R59" s="1"/>
    </row>
    <row r="60" spans="1:18" ht="12.75" customHeight="1">
      <c r="A60" s="2"/>
      <c r="B60" s="2"/>
      <c r="C60" s="2"/>
      <c r="E60" s="8"/>
      <c r="G60" s="1"/>
      <c r="H60" s="1"/>
      <c r="N60" s="1"/>
      <c r="O60" s="1"/>
      <c r="P60" s="1"/>
      <c r="Q60" s="1"/>
      <c r="R60" s="1"/>
    </row>
    <row r="61" spans="1:18" ht="12.75" customHeight="1">
      <c r="A61" s="2"/>
      <c r="B61" s="2"/>
      <c r="C61" s="2"/>
      <c r="E61" s="8"/>
      <c r="G61" s="1"/>
      <c r="H61" s="1"/>
      <c r="N61" s="1"/>
      <c r="O61" s="1"/>
      <c r="P61" s="1"/>
      <c r="Q61" s="1"/>
      <c r="R61" s="1"/>
    </row>
    <row r="62" spans="1:18" ht="12.75" customHeight="1">
      <c r="A62" s="2"/>
      <c r="B62" s="2"/>
      <c r="C62" s="2"/>
      <c r="E62" s="8"/>
      <c r="G62" s="1"/>
      <c r="H62" s="1"/>
      <c r="N62" s="1"/>
      <c r="O62" s="1"/>
      <c r="P62" s="1"/>
      <c r="Q62" s="1"/>
      <c r="R62" s="1"/>
    </row>
    <row r="63" spans="1:18" ht="12.75" customHeight="1">
      <c r="A63" s="2"/>
      <c r="B63" s="2"/>
      <c r="C63" s="2"/>
      <c r="E63" s="8"/>
      <c r="G63" s="1"/>
      <c r="H63" s="1"/>
      <c r="N63" s="1"/>
      <c r="O63" s="1"/>
      <c r="P63" s="1"/>
      <c r="Q63" s="1"/>
      <c r="R63" s="1"/>
    </row>
    <row r="64" spans="1:18" ht="12.75" customHeight="1">
      <c r="A64" s="2"/>
      <c r="B64" s="2"/>
      <c r="C64" s="2"/>
      <c r="E64" s="8"/>
      <c r="G64" s="1"/>
      <c r="H64" s="1"/>
      <c r="N64" s="1"/>
      <c r="O64" s="1"/>
      <c r="P64" s="1"/>
      <c r="Q64" s="1"/>
      <c r="R64" s="1"/>
    </row>
    <row r="65" spans="1:18" ht="12.75" customHeight="1">
      <c r="A65" s="2"/>
      <c r="B65" s="3"/>
      <c r="C65" s="3"/>
      <c r="E65" s="8"/>
      <c r="G65" s="1"/>
      <c r="H65" s="1"/>
      <c r="N65" s="1"/>
      <c r="O65" s="1"/>
      <c r="P65" s="1"/>
      <c r="Q65" s="1"/>
      <c r="R65" s="1"/>
    </row>
    <row r="66" spans="1:18" ht="12.75" customHeight="1">
      <c r="A66" s="2"/>
      <c r="B66" s="3"/>
      <c r="C66" s="3"/>
      <c r="E66" s="8"/>
      <c r="G66" s="1"/>
      <c r="H66" s="1"/>
      <c r="N66" s="1"/>
      <c r="O66" s="1"/>
      <c r="P66" s="1"/>
      <c r="Q66" s="1"/>
      <c r="R66" s="1"/>
    </row>
    <row r="67" spans="1:18" ht="12.75" customHeight="1">
      <c r="A67" s="2"/>
      <c r="B67" s="3"/>
      <c r="C67" s="3"/>
      <c r="E67" s="8"/>
      <c r="G67" s="1"/>
      <c r="H67" s="1"/>
      <c r="N67" s="1"/>
      <c r="O67" s="1"/>
      <c r="P67" s="1"/>
      <c r="Q67" s="1"/>
      <c r="R67" s="1"/>
    </row>
    <row r="68" spans="1:18" ht="12.75" customHeight="1">
      <c r="A68" s="2"/>
      <c r="B68" s="3"/>
      <c r="C68" s="3"/>
      <c r="E68" s="8"/>
      <c r="G68" s="1"/>
      <c r="H68" s="1"/>
      <c r="N68" s="1"/>
      <c r="O68" s="1"/>
      <c r="P68" s="1"/>
      <c r="Q68" s="1"/>
      <c r="R68" s="1"/>
    </row>
    <row r="69" spans="1:18" ht="12.75" customHeight="1">
      <c r="A69" s="2"/>
      <c r="B69" s="2"/>
      <c r="C69" s="2"/>
      <c r="E69" s="8"/>
      <c r="G69" s="1"/>
      <c r="H69" s="1"/>
      <c r="N69" s="1"/>
      <c r="O69" s="1"/>
      <c r="P69" s="1"/>
      <c r="Q69" s="1"/>
      <c r="R69" s="1"/>
    </row>
    <row r="70" spans="1:18" ht="12.75" customHeight="1">
      <c r="A70" s="2"/>
      <c r="B70" s="2"/>
      <c r="C70" s="2"/>
      <c r="E70" s="8"/>
      <c r="G70" s="1"/>
      <c r="H70" s="1"/>
      <c r="N70" s="1"/>
      <c r="O70" s="1"/>
      <c r="P70" s="1"/>
      <c r="Q70" s="1"/>
      <c r="R70" s="1"/>
    </row>
    <row r="71" spans="1:18" ht="12.75" customHeight="1">
      <c r="A71" s="2"/>
      <c r="B71" s="3"/>
      <c r="C71" s="3"/>
      <c r="E71" s="8"/>
      <c r="G71" s="1"/>
      <c r="H71" s="1"/>
      <c r="N71" s="1"/>
      <c r="O71" s="1"/>
      <c r="P71" s="1"/>
      <c r="Q71" s="1"/>
      <c r="R71" s="1"/>
    </row>
    <row r="72" spans="1:18" ht="12.75" customHeight="1">
      <c r="A72" s="2"/>
      <c r="B72" s="3"/>
      <c r="C72" s="3"/>
      <c r="E72" s="8"/>
      <c r="G72" s="1"/>
      <c r="H72" s="1"/>
      <c r="N72" s="1"/>
      <c r="O72" s="1"/>
      <c r="P72" s="1"/>
      <c r="Q72" s="1"/>
      <c r="R72" s="1"/>
    </row>
    <row r="73" spans="1:18" ht="12.75" customHeight="1">
      <c r="A73" s="2"/>
      <c r="B73" s="2"/>
      <c r="C73" s="2"/>
      <c r="E73" s="8"/>
      <c r="G73" s="1"/>
      <c r="H73" s="1"/>
      <c r="N73" s="1"/>
      <c r="O73" s="1"/>
      <c r="P73" s="1"/>
      <c r="Q73" s="1"/>
      <c r="R73" s="1"/>
    </row>
    <row r="74" spans="1:18" ht="12.75" customHeight="1">
      <c r="A74" s="2"/>
      <c r="B74" s="3"/>
      <c r="C74" s="3"/>
      <c r="E74" s="8"/>
      <c r="G74" s="1"/>
      <c r="H74" s="1"/>
      <c r="N74" s="1"/>
      <c r="O74" s="1"/>
      <c r="P74" s="1"/>
      <c r="Q74" s="1"/>
      <c r="R74" s="1"/>
    </row>
    <row r="75" spans="1:18" ht="12.75" customHeight="1">
      <c r="A75" s="2"/>
      <c r="B75" s="2"/>
      <c r="C75" s="2"/>
      <c r="E75" s="8"/>
      <c r="G75" s="1"/>
      <c r="H75" s="1"/>
      <c r="N75" s="1"/>
      <c r="O75" s="1"/>
      <c r="P75" s="1"/>
      <c r="Q75" s="1"/>
      <c r="R75" s="1"/>
    </row>
    <row r="76" spans="1:18" ht="12.75" customHeight="1">
      <c r="A76" s="2"/>
      <c r="B76" s="3"/>
      <c r="C76" s="3"/>
      <c r="E76" s="8"/>
      <c r="G76" s="1"/>
      <c r="H76" s="1"/>
      <c r="N76" s="1"/>
      <c r="O76" s="1"/>
      <c r="P76" s="1"/>
      <c r="Q76" s="1"/>
      <c r="R76" s="1"/>
    </row>
    <row r="77" spans="1:18" ht="12.75" customHeight="1">
      <c r="A77" s="2"/>
      <c r="B77" s="2"/>
      <c r="C77" s="2"/>
      <c r="E77" s="8"/>
      <c r="G77" s="1"/>
      <c r="H77" s="1"/>
      <c r="N77" s="1"/>
      <c r="O77" s="1"/>
      <c r="P77" s="1"/>
      <c r="Q77" s="1"/>
      <c r="R77" s="1"/>
    </row>
    <row r="78" spans="1:18" ht="12.75" customHeight="1">
      <c r="A78" s="2"/>
      <c r="B78" s="3"/>
      <c r="C78" s="3"/>
      <c r="E78" s="8"/>
      <c r="G78" s="1"/>
      <c r="H78" s="1"/>
      <c r="N78" s="1"/>
      <c r="O78" s="1"/>
      <c r="P78" s="1"/>
      <c r="Q78" s="1"/>
      <c r="R78" s="1"/>
    </row>
    <row r="79" spans="1:18" ht="12.75" customHeight="1">
      <c r="A79" s="2"/>
      <c r="B79" s="3"/>
      <c r="C79" s="3"/>
      <c r="E79" s="8"/>
      <c r="G79" s="1"/>
      <c r="H79" s="1"/>
      <c r="N79" s="1"/>
      <c r="O79" s="1"/>
      <c r="P79" s="1"/>
      <c r="Q79" s="1"/>
      <c r="R79" s="1"/>
    </row>
    <row r="80" spans="1:18" ht="12.75" customHeight="1">
      <c r="A80" s="2"/>
      <c r="B80" s="2"/>
      <c r="C80" s="2"/>
      <c r="E80" s="8"/>
      <c r="G80" s="1"/>
      <c r="H80" s="1"/>
      <c r="N80" s="1"/>
      <c r="O80" s="1"/>
      <c r="P80" s="1"/>
      <c r="Q80" s="1"/>
      <c r="R80" s="1"/>
    </row>
    <row r="81" spans="1:18" ht="12.75" customHeight="1">
      <c r="A81" s="2"/>
      <c r="B81" s="3"/>
      <c r="C81" s="3"/>
      <c r="E81" s="8"/>
      <c r="G81" s="1"/>
      <c r="H81" s="1"/>
      <c r="N81" s="1"/>
      <c r="O81" s="1"/>
      <c r="P81" s="1"/>
      <c r="Q81" s="1"/>
      <c r="R81" s="1"/>
    </row>
    <row r="82" spans="1:18" ht="12.75" customHeight="1">
      <c r="A82" s="2"/>
      <c r="B82" s="2"/>
      <c r="C82" s="2"/>
      <c r="E82" s="8"/>
      <c r="G82" s="1"/>
      <c r="H82" s="1"/>
      <c r="N82" s="1"/>
      <c r="O82" s="1"/>
      <c r="P82" s="1"/>
      <c r="Q82" s="1"/>
      <c r="R82" s="1"/>
    </row>
    <row r="83" spans="1:18" ht="12.75" customHeight="1">
      <c r="A83" s="2"/>
      <c r="B83" s="2"/>
      <c r="C83" s="2"/>
      <c r="E83" s="8"/>
      <c r="G83" s="1"/>
      <c r="H83" s="1"/>
      <c r="N83" s="1"/>
      <c r="O83" s="1"/>
      <c r="P83" s="1"/>
      <c r="Q83" s="1"/>
      <c r="R83" s="1"/>
    </row>
    <row r="84" spans="1:18" ht="12.75" customHeight="1">
      <c r="A84" s="2"/>
      <c r="B84" s="3"/>
      <c r="C84" s="3"/>
      <c r="E84" s="8"/>
      <c r="G84" s="1"/>
      <c r="H84" s="1"/>
      <c r="N84" s="1"/>
      <c r="O84" s="1"/>
      <c r="P84" s="1"/>
      <c r="Q84" s="1"/>
      <c r="R84" s="1"/>
    </row>
    <row r="85" spans="1:18" ht="12.75" customHeight="1">
      <c r="A85" s="2"/>
      <c r="B85" s="3"/>
      <c r="C85" s="3"/>
      <c r="E85" s="8"/>
      <c r="G85" s="1"/>
      <c r="H85" s="1"/>
      <c r="N85" s="1"/>
      <c r="O85" s="1"/>
      <c r="P85" s="1"/>
      <c r="Q85" s="1"/>
      <c r="R85" s="1"/>
    </row>
    <row r="86" spans="1:18" ht="12.75" customHeight="1">
      <c r="A86" s="2"/>
      <c r="B86" s="2"/>
      <c r="C86" s="2"/>
      <c r="E86" s="8"/>
      <c r="G86" s="1"/>
      <c r="H86" s="1"/>
      <c r="N86" s="1"/>
      <c r="O86" s="1"/>
      <c r="P86" s="1"/>
      <c r="Q86" s="1"/>
      <c r="R86" s="1"/>
    </row>
    <row r="87" spans="1:18" ht="12.75" customHeight="1">
      <c r="A87" s="2"/>
      <c r="B87" s="2"/>
      <c r="C87" s="2"/>
      <c r="E87" s="8"/>
      <c r="G87" s="1"/>
      <c r="H87" s="1"/>
      <c r="N87" s="1"/>
      <c r="O87" s="1"/>
      <c r="P87" s="1"/>
      <c r="Q87" s="1"/>
      <c r="R87" s="1"/>
    </row>
    <row r="88" spans="1:18" ht="12.75" customHeight="1">
      <c r="A88" s="2"/>
      <c r="B88" s="3"/>
      <c r="C88" s="3"/>
      <c r="E88" s="8"/>
      <c r="G88" s="1"/>
      <c r="H88" s="1"/>
      <c r="N88" s="1"/>
      <c r="O88" s="1"/>
      <c r="P88" s="1"/>
      <c r="Q88" s="1"/>
      <c r="R88" s="1"/>
    </row>
    <row r="89" spans="1:18" ht="12.75" customHeight="1">
      <c r="A89" s="2"/>
      <c r="B89" s="2"/>
      <c r="C89" s="2"/>
      <c r="E89" s="8"/>
      <c r="G89" s="1"/>
      <c r="H89" s="1"/>
      <c r="N89" s="1"/>
      <c r="O89" s="1"/>
      <c r="P89" s="1"/>
      <c r="Q89" s="1"/>
      <c r="R89" s="1"/>
    </row>
    <row r="90" spans="1:18" ht="12.75" customHeight="1">
      <c r="A90" s="2"/>
      <c r="B90" s="2"/>
      <c r="C90" s="2"/>
      <c r="E90" s="8"/>
      <c r="G90" s="1"/>
      <c r="H90" s="1"/>
      <c r="N90" s="1"/>
      <c r="O90" s="1"/>
      <c r="P90" s="1"/>
      <c r="Q90" s="1"/>
      <c r="R90" s="1"/>
    </row>
    <row r="91" spans="1:18" ht="12.75" customHeight="1">
      <c r="A91" s="2"/>
      <c r="B91" s="3"/>
      <c r="C91" s="3"/>
      <c r="E91" s="8"/>
      <c r="G91" s="1"/>
      <c r="H91" s="1"/>
      <c r="N91" s="1"/>
      <c r="O91" s="1"/>
      <c r="P91" s="1"/>
      <c r="Q91" s="1"/>
      <c r="R91" s="1"/>
    </row>
    <row r="92" spans="1:18" ht="12.75" customHeight="1">
      <c r="A92" s="2"/>
      <c r="B92" s="2"/>
      <c r="C92" s="2"/>
      <c r="E92" s="8"/>
      <c r="G92" s="1"/>
      <c r="H92" s="1"/>
      <c r="N92" s="1"/>
      <c r="O92" s="1"/>
      <c r="P92" s="1"/>
      <c r="Q92" s="1"/>
      <c r="R92" s="1"/>
    </row>
    <row r="93" spans="1:18" ht="12.75" customHeight="1">
      <c r="A93" s="2"/>
      <c r="B93" s="2"/>
      <c r="C93" s="2"/>
      <c r="E93" s="8"/>
      <c r="G93" s="1"/>
      <c r="H93" s="1"/>
      <c r="N93" s="1"/>
      <c r="O93" s="1"/>
      <c r="P93" s="1"/>
      <c r="Q93" s="1"/>
      <c r="R93" s="1"/>
    </row>
    <row r="94" spans="1:18" ht="12.75" customHeight="1">
      <c r="A94" s="2"/>
      <c r="B94" s="3"/>
      <c r="C94" s="3"/>
      <c r="E94" s="8"/>
      <c r="G94" s="1"/>
      <c r="H94" s="1"/>
      <c r="N94" s="1"/>
      <c r="O94" s="1"/>
      <c r="P94" s="1"/>
      <c r="Q94" s="1"/>
      <c r="R94" s="1"/>
    </row>
    <row r="95" spans="1:18" ht="12.75" customHeight="1">
      <c r="A95" s="2"/>
      <c r="B95" s="3"/>
      <c r="C95" s="3"/>
      <c r="E95" s="8"/>
      <c r="G95" s="1"/>
      <c r="H95" s="1"/>
      <c r="N95" s="1"/>
      <c r="O95" s="1"/>
      <c r="P95" s="1"/>
      <c r="Q95" s="1"/>
      <c r="R95" s="1"/>
    </row>
    <row r="96" spans="1:18" ht="12.75" customHeight="1">
      <c r="A96" s="2"/>
      <c r="B96" s="3"/>
      <c r="C96" s="3"/>
      <c r="E96" s="8"/>
      <c r="G96" s="1"/>
      <c r="H96" s="1"/>
      <c r="N96" s="1"/>
      <c r="O96" s="1"/>
      <c r="P96" s="1"/>
      <c r="Q96" s="1"/>
      <c r="R96" s="1"/>
    </row>
    <row r="97" spans="1:18" ht="12.75" customHeight="1">
      <c r="A97" s="2"/>
      <c r="B97" s="2"/>
      <c r="C97" s="2"/>
      <c r="E97" s="8"/>
      <c r="G97" s="1"/>
      <c r="H97" s="1"/>
      <c r="N97" s="1"/>
      <c r="O97" s="1"/>
      <c r="P97" s="1"/>
      <c r="Q97" s="1"/>
      <c r="R97" s="1"/>
    </row>
    <row r="98" spans="1:18" ht="12.75" customHeight="1">
      <c r="A98" s="2"/>
      <c r="B98" s="2"/>
      <c r="C98" s="2"/>
      <c r="E98" s="8"/>
      <c r="G98" s="1"/>
      <c r="H98" s="1"/>
      <c r="N98" s="1"/>
      <c r="O98" s="1"/>
      <c r="P98" s="1"/>
      <c r="Q98" s="1"/>
      <c r="R98" s="1"/>
    </row>
    <row r="99" spans="1:18" ht="12.75" customHeight="1">
      <c r="A99" s="2"/>
      <c r="B99" s="2"/>
      <c r="C99" s="2"/>
      <c r="E99" s="8"/>
      <c r="G99" s="1"/>
      <c r="H99" s="1"/>
      <c r="N99" s="1"/>
      <c r="O99" s="1"/>
      <c r="P99" s="1"/>
      <c r="Q99" s="1"/>
      <c r="R99" s="1"/>
    </row>
    <row r="100" spans="1:18" ht="12.75" customHeight="1">
      <c r="A100" s="4"/>
      <c r="B100" s="4"/>
      <c r="C100" s="2"/>
      <c r="E100" s="8"/>
      <c r="G100" s="1"/>
      <c r="H100" s="1"/>
      <c r="N100" s="1"/>
      <c r="O100" s="1"/>
      <c r="P100" s="1"/>
      <c r="Q100" s="1"/>
      <c r="R100" s="1"/>
    </row>
    <row r="101" spans="1:18" ht="12.75" customHeight="1">
      <c r="A101" s="2"/>
      <c r="B101" s="2"/>
      <c r="C101" s="2"/>
      <c r="E101" s="8"/>
      <c r="G101" s="1"/>
      <c r="H101" s="1"/>
      <c r="N101" s="1"/>
      <c r="O101" s="1"/>
      <c r="P101" s="1"/>
      <c r="Q101" s="1"/>
      <c r="R101" s="1"/>
    </row>
    <row r="102" spans="1:18" ht="12.75" customHeight="1">
      <c r="A102" s="2"/>
      <c r="B102" s="2"/>
      <c r="C102" s="2"/>
      <c r="E102" s="8"/>
      <c r="G102" s="1"/>
      <c r="H102" s="1"/>
      <c r="N102" s="1"/>
      <c r="O102" s="1"/>
      <c r="P102" s="1"/>
      <c r="Q102" s="1"/>
      <c r="R102" s="1"/>
    </row>
    <row r="103" spans="1:18" ht="12.75" customHeight="1">
      <c r="A103" s="2"/>
      <c r="B103" s="3"/>
      <c r="C103" s="3"/>
      <c r="E103" s="8"/>
      <c r="G103" s="1"/>
      <c r="H103" s="1"/>
      <c r="N103" s="1"/>
      <c r="O103" s="1"/>
      <c r="P103" s="1"/>
      <c r="Q103" s="1"/>
      <c r="R103" s="1"/>
    </row>
    <row r="104" spans="1:18" ht="12.75" customHeight="1">
      <c r="A104" s="2"/>
      <c r="B104" s="3"/>
      <c r="C104" s="3"/>
      <c r="E104" s="8"/>
      <c r="G104" s="1"/>
      <c r="H104" s="1"/>
      <c r="N104" s="1"/>
      <c r="O104" s="1"/>
      <c r="P104" s="1"/>
      <c r="Q104" s="1"/>
      <c r="R104" s="1"/>
    </row>
    <row r="105" spans="1:18" ht="12.75" customHeight="1">
      <c r="A105" s="2"/>
      <c r="B105" s="2"/>
      <c r="C105" s="2"/>
      <c r="E105" s="8"/>
      <c r="G105" s="1"/>
      <c r="H105" s="1"/>
      <c r="N105" s="1"/>
      <c r="O105" s="1"/>
      <c r="P105" s="1"/>
      <c r="Q105" s="1"/>
      <c r="R105" s="1"/>
    </row>
    <row r="106" spans="1:18" ht="12.75" customHeight="1">
      <c r="A106" s="2"/>
      <c r="B106" s="2"/>
      <c r="C106" s="2"/>
      <c r="E106" s="8"/>
      <c r="G106" s="1"/>
      <c r="H106" s="1"/>
      <c r="N106" s="1"/>
      <c r="O106" s="1"/>
      <c r="P106" s="1"/>
      <c r="Q106" s="1"/>
      <c r="R106" s="1"/>
    </row>
    <row r="107" spans="1:18" ht="12.75" customHeight="1">
      <c r="A107" s="2"/>
      <c r="B107" s="3"/>
      <c r="C107" s="3"/>
      <c r="E107" s="8"/>
      <c r="G107" s="1"/>
      <c r="H107" s="1"/>
      <c r="N107" s="1"/>
      <c r="O107" s="1"/>
      <c r="P107" s="1"/>
      <c r="Q107" s="1"/>
      <c r="R107" s="1"/>
    </row>
    <row r="108" spans="1:18" ht="12.75" customHeight="1">
      <c r="A108" s="2"/>
      <c r="B108" s="3"/>
      <c r="C108" s="3"/>
      <c r="E108" s="8"/>
      <c r="G108" s="1"/>
      <c r="H108" s="1"/>
      <c r="N108" s="1"/>
      <c r="O108" s="1"/>
      <c r="P108" s="1"/>
      <c r="Q108" s="1"/>
      <c r="R108" s="1"/>
    </row>
    <row r="109" spans="1:18" ht="12.75" customHeight="1">
      <c r="A109" s="2"/>
      <c r="B109" s="2"/>
      <c r="C109" s="2"/>
      <c r="E109" s="8"/>
      <c r="G109" s="1"/>
      <c r="H109" s="1"/>
      <c r="N109" s="1"/>
      <c r="O109" s="1"/>
      <c r="P109" s="1"/>
      <c r="Q109" s="1"/>
      <c r="R109" s="1"/>
    </row>
    <row r="110" spans="1:18" ht="12.75" customHeight="1">
      <c r="A110" s="2"/>
      <c r="B110" s="3"/>
      <c r="C110" s="3"/>
      <c r="E110" s="8"/>
      <c r="G110" s="1"/>
      <c r="H110" s="1"/>
      <c r="N110" s="1"/>
      <c r="O110" s="1"/>
      <c r="P110" s="1"/>
      <c r="Q110" s="1"/>
      <c r="R110" s="1"/>
    </row>
    <row r="111" spans="1:18" ht="12.75" customHeight="1">
      <c r="A111" s="2"/>
      <c r="B111" s="3"/>
      <c r="C111" s="3"/>
      <c r="E111" s="8"/>
      <c r="G111" s="1"/>
      <c r="H111" s="1"/>
      <c r="N111" s="1"/>
      <c r="O111" s="1"/>
      <c r="P111" s="1"/>
      <c r="Q111" s="1"/>
      <c r="R111" s="1"/>
    </row>
    <row r="112" spans="1:18" ht="12.75" customHeight="1">
      <c r="A112" s="2"/>
      <c r="B112" s="3"/>
      <c r="C112" s="3"/>
      <c r="E112" s="8"/>
      <c r="G112" s="1"/>
      <c r="H112" s="1"/>
      <c r="N112" s="1"/>
      <c r="O112" s="1"/>
      <c r="P112" s="1"/>
      <c r="Q112" s="1"/>
      <c r="R112" s="1"/>
    </row>
    <row r="113" spans="1:18" ht="12.75" customHeight="1">
      <c r="A113" s="2"/>
      <c r="B113" s="2"/>
      <c r="C113" s="2"/>
      <c r="E113" s="8"/>
      <c r="G113" s="1"/>
      <c r="H113" s="1"/>
      <c r="N113" s="1"/>
      <c r="O113" s="1"/>
      <c r="P113" s="1"/>
      <c r="Q113" s="1"/>
      <c r="R113" s="1"/>
    </row>
    <row r="114" spans="1:18" ht="12.75" customHeight="1">
      <c r="A114" s="2"/>
      <c r="B114" s="2"/>
      <c r="C114" s="2"/>
      <c r="E114" s="8"/>
      <c r="G114" s="1"/>
      <c r="H114" s="1"/>
      <c r="N114" s="1"/>
      <c r="O114" s="1"/>
      <c r="P114" s="1"/>
      <c r="Q114" s="1"/>
      <c r="R114" s="1"/>
    </row>
    <row r="115" spans="1:18" ht="12.75" customHeight="1">
      <c r="A115" s="2"/>
      <c r="B115" s="2"/>
      <c r="C115" s="5"/>
      <c r="E115" s="8"/>
      <c r="G115" s="1"/>
      <c r="H115" s="1"/>
      <c r="N115" s="1"/>
      <c r="O115" s="1"/>
      <c r="P115" s="1"/>
      <c r="Q115" s="1"/>
      <c r="R115" s="1"/>
    </row>
    <row r="116" spans="1:18" ht="12.75" customHeight="1">
      <c r="A116" s="2"/>
      <c r="B116" s="3"/>
      <c r="C116" s="3"/>
      <c r="E116" s="8"/>
      <c r="G116" s="1"/>
      <c r="H116" s="1"/>
      <c r="N116" s="1"/>
      <c r="O116" s="1"/>
      <c r="P116" s="1"/>
      <c r="Q116" s="1"/>
      <c r="R116" s="1"/>
    </row>
    <row r="117" spans="1:18" ht="12.75" customHeight="1">
      <c r="A117" s="2"/>
      <c r="B117" s="3"/>
      <c r="C117" s="3"/>
      <c r="E117" s="8"/>
      <c r="G117" s="1"/>
      <c r="H117" s="1"/>
      <c r="N117" s="1"/>
      <c r="O117" s="1"/>
      <c r="P117" s="1"/>
      <c r="Q117" s="1"/>
      <c r="R117" s="1"/>
    </row>
    <row r="118" spans="1:18" ht="12.75" customHeight="1">
      <c r="A118" s="2"/>
      <c r="B118" s="2"/>
      <c r="C118" s="2"/>
      <c r="E118" s="8"/>
      <c r="G118" s="1"/>
      <c r="H118" s="1"/>
      <c r="N118" s="1"/>
      <c r="O118" s="1"/>
      <c r="P118" s="1"/>
      <c r="Q118" s="1"/>
      <c r="R118" s="1"/>
    </row>
    <row r="119" spans="1:18" ht="12.75" customHeight="1">
      <c r="A119" s="2"/>
      <c r="B119" s="3"/>
      <c r="C119" s="3"/>
      <c r="E119" s="8"/>
      <c r="G119" s="1"/>
      <c r="H119" s="1"/>
      <c r="N119" s="1"/>
      <c r="O119" s="1"/>
      <c r="P119" s="1"/>
      <c r="Q119" s="1"/>
      <c r="R119" s="1"/>
    </row>
    <row r="120" spans="1:18" ht="12.75" customHeight="1">
      <c r="A120" s="2"/>
      <c r="B120" s="3"/>
      <c r="C120" s="3"/>
      <c r="E120" s="8"/>
      <c r="G120" s="1"/>
      <c r="H120" s="1"/>
      <c r="N120" s="1"/>
      <c r="O120" s="1"/>
      <c r="P120" s="1"/>
      <c r="Q120" s="1"/>
      <c r="R120" s="1"/>
    </row>
    <row r="121" spans="1:18" ht="12.75" customHeight="1">
      <c r="A121" s="2"/>
      <c r="B121" s="2"/>
      <c r="C121" s="2"/>
      <c r="E121" s="8"/>
      <c r="G121" s="1"/>
      <c r="H121" s="1"/>
      <c r="N121" s="1"/>
      <c r="O121" s="1"/>
      <c r="P121" s="1"/>
      <c r="Q121" s="1"/>
      <c r="R121" s="1"/>
    </row>
    <row r="122" spans="1:18" ht="12.75" customHeight="1">
      <c r="A122" s="2"/>
      <c r="B122" s="3"/>
      <c r="C122" s="3"/>
      <c r="E122" s="8"/>
      <c r="G122" s="1"/>
      <c r="H122" s="1"/>
      <c r="N122" s="1"/>
      <c r="O122" s="1"/>
      <c r="P122" s="1"/>
      <c r="Q122" s="1"/>
      <c r="R122" s="1"/>
    </row>
    <row r="123" spans="1:18" ht="12.75" customHeight="1">
      <c r="A123" s="2"/>
      <c r="B123" s="3"/>
      <c r="C123" s="3"/>
      <c r="E123" s="8"/>
      <c r="G123" s="1"/>
      <c r="H123" s="1"/>
      <c r="N123" s="1"/>
      <c r="O123" s="1"/>
      <c r="P123" s="1"/>
      <c r="Q123" s="1"/>
      <c r="R123" s="1"/>
    </row>
    <row r="124" spans="1:18" ht="12.75" customHeight="1">
      <c r="A124" s="2"/>
      <c r="B124" s="3"/>
      <c r="C124" s="3"/>
      <c r="E124" s="8"/>
      <c r="G124" s="1"/>
      <c r="H124" s="1"/>
      <c r="N124" s="1"/>
      <c r="O124" s="1"/>
      <c r="P124" s="1"/>
      <c r="Q124" s="1"/>
      <c r="R124" s="1"/>
    </row>
    <row r="125" spans="1:18" ht="12.75" customHeight="1">
      <c r="A125" s="2"/>
      <c r="B125" s="2"/>
      <c r="C125" s="2"/>
      <c r="E125" s="8"/>
      <c r="G125" s="1"/>
      <c r="H125" s="1"/>
      <c r="N125" s="1"/>
      <c r="O125" s="1"/>
      <c r="P125" s="1"/>
      <c r="Q125" s="1"/>
      <c r="R125" s="1"/>
    </row>
    <row r="126" spans="1:18" ht="12.75" customHeight="1">
      <c r="A126" s="5"/>
      <c r="B126" s="3"/>
      <c r="C126" s="3"/>
      <c r="E126" s="8"/>
      <c r="G126" s="1"/>
      <c r="H126" s="1"/>
      <c r="N126" s="1"/>
      <c r="O126" s="1"/>
      <c r="P126" s="1"/>
      <c r="Q126" s="1"/>
      <c r="R126" s="1"/>
    </row>
    <row r="127" spans="1:18" ht="12.75" customHeight="1">
      <c r="A127" s="2"/>
      <c r="B127" s="3"/>
      <c r="C127" s="3"/>
      <c r="E127" s="8"/>
      <c r="G127" s="1"/>
      <c r="H127" s="1"/>
      <c r="N127" s="1"/>
      <c r="O127" s="1"/>
      <c r="P127" s="1"/>
      <c r="Q127" s="1"/>
      <c r="R127" s="1"/>
    </row>
    <row r="128" spans="1:18" ht="12.75" customHeight="1">
      <c r="A128" s="2"/>
      <c r="B128" s="2"/>
      <c r="C128" s="2"/>
      <c r="E128" s="8"/>
      <c r="G128" s="1"/>
      <c r="H128" s="1"/>
      <c r="N128" s="1"/>
      <c r="O128" s="1"/>
      <c r="P128" s="1"/>
      <c r="Q128" s="1"/>
      <c r="R128" s="1"/>
    </row>
    <row r="129" spans="1:18" ht="12.75" customHeight="1">
      <c r="A129" s="2"/>
      <c r="B129" s="2"/>
      <c r="C129" s="2"/>
      <c r="E129" s="8"/>
      <c r="G129" s="1"/>
      <c r="H129" s="1"/>
      <c r="N129" s="1"/>
      <c r="O129" s="1"/>
      <c r="P129" s="1"/>
      <c r="Q129" s="1"/>
      <c r="R129" s="1"/>
    </row>
    <row r="130" spans="1:18" ht="12.75" customHeight="1">
      <c r="A130" s="2"/>
      <c r="B130" s="3"/>
      <c r="C130" s="3"/>
      <c r="E130" s="8"/>
      <c r="G130" s="1"/>
      <c r="H130" s="1"/>
      <c r="N130" s="1"/>
      <c r="O130" s="1"/>
      <c r="P130" s="1"/>
      <c r="Q130" s="1"/>
      <c r="R130" s="1"/>
    </row>
    <row r="131" spans="1:18" ht="12.75" customHeight="1">
      <c r="A131" s="2"/>
      <c r="B131" s="2"/>
      <c r="C131" s="2"/>
      <c r="E131" s="8"/>
      <c r="G131" s="1"/>
      <c r="H131" s="1"/>
      <c r="N131" s="1"/>
      <c r="O131" s="1"/>
      <c r="P131" s="1"/>
      <c r="Q131" s="1"/>
      <c r="R131" s="1"/>
    </row>
    <row r="132" spans="1:18" ht="12.75" customHeight="1">
      <c r="A132" s="2"/>
      <c r="B132" s="2"/>
      <c r="C132" s="2"/>
      <c r="E132" s="8"/>
      <c r="G132" s="1"/>
      <c r="H132" s="1"/>
      <c r="N132" s="1"/>
      <c r="O132" s="1"/>
      <c r="P132" s="1"/>
      <c r="Q132" s="1"/>
      <c r="R132" s="1"/>
    </row>
    <row r="133" spans="1:18" ht="12.75" customHeight="1">
      <c r="A133" s="2"/>
      <c r="B133" s="3"/>
      <c r="C133" s="3"/>
      <c r="E133" s="8"/>
      <c r="G133" s="1"/>
      <c r="H133" s="1"/>
      <c r="N133" s="1"/>
      <c r="O133" s="1"/>
      <c r="P133" s="1"/>
      <c r="Q133" s="1"/>
      <c r="R133" s="1"/>
    </row>
    <row r="134" spans="1:18" ht="12.75" customHeight="1">
      <c r="A134" s="2"/>
      <c r="B134" s="2"/>
      <c r="C134" s="2"/>
      <c r="E134" s="8"/>
      <c r="G134" s="1"/>
      <c r="H134" s="1"/>
      <c r="N134" s="1"/>
      <c r="O134" s="1"/>
      <c r="P134" s="1"/>
      <c r="Q134" s="1"/>
      <c r="R134" s="1"/>
    </row>
    <row r="135" spans="1:18" ht="12.75" customHeight="1">
      <c r="A135" s="2"/>
      <c r="B135" s="2"/>
      <c r="C135" s="2"/>
      <c r="E135" s="8"/>
      <c r="G135" s="1"/>
      <c r="H135" s="1"/>
      <c r="N135" s="1"/>
      <c r="O135" s="1"/>
      <c r="P135" s="1"/>
      <c r="Q135" s="1"/>
      <c r="R135" s="1"/>
    </row>
    <row r="136" spans="1:18" ht="12.75" customHeight="1">
      <c r="A136" s="2"/>
      <c r="B136" s="3"/>
      <c r="C136" s="3"/>
      <c r="E136" s="8"/>
      <c r="G136" s="1"/>
      <c r="H136" s="1"/>
      <c r="N136" s="1"/>
      <c r="O136" s="1"/>
      <c r="P136" s="1"/>
      <c r="Q136" s="1"/>
      <c r="R136" s="1"/>
    </row>
    <row r="137" spans="1:18" ht="12.75" customHeight="1">
      <c r="A137" s="2"/>
      <c r="B137" s="3"/>
      <c r="C137" s="3"/>
      <c r="E137" s="8"/>
      <c r="G137" s="1"/>
      <c r="H137" s="1"/>
      <c r="N137" s="1"/>
      <c r="O137" s="1"/>
      <c r="P137" s="1"/>
      <c r="Q137" s="1"/>
      <c r="R137" s="1"/>
    </row>
    <row r="138" spans="1:18" ht="12.75" customHeight="1">
      <c r="A138" s="2"/>
      <c r="B138" s="3"/>
      <c r="C138" s="3"/>
      <c r="E138" s="8"/>
      <c r="G138" s="1"/>
      <c r="H138" s="1"/>
      <c r="N138" s="1"/>
      <c r="O138" s="1"/>
      <c r="P138" s="1"/>
      <c r="Q138" s="1"/>
      <c r="R138" s="1"/>
    </row>
    <row r="139" spans="1:18" ht="12.75" customHeight="1">
      <c r="A139" s="2"/>
      <c r="B139" s="2"/>
      <c r="C139" s="2"/>
      <c r="E139" s="8"/>
      <c r="G139" s="1"/>
      <c r="H139" s="1"/>
      <c r="N139" s="1"/>
      <c r="O139" s="1"/>
      <c r="P139" s="1"/>
      <c r="Q139" s="1"/>
      <c r="R139" s="1"/>
    </row>
    <row r="140" spans="1:18" ht="12.75" customHeight="1">
      <c r="A140" s="2"/>
      <c r="B140" s="2"/>
      <c r="C140" s="2"/>
      <c r="E140" s="8"/>
      <c r="G140" s="1"/>
      <c r="H140" s="1"/>
      <c r="N140" s="1"/>
      <c r="O140" s="1"/>
      <c r="P140" s="1"/>
      <c r="Q140" s="1"/>
      <c r="R140" s="1"/>
    </row>
    <row r="141" spans="1:18" ht="12.75" customHeight="1">
      <c r="A141" s="2"/>
      <c r="B141" s="3"/>
      <c r="C141" s="3"/>
      <c r="E141" s="8"/>
      <c r="G141" s="1"/>
      <c r="H141" s="1"/>
      <c r="N141" s="1"/>
      <c r="O141" s="1"/>
      <c r="P141" s="1"/>
      <c r="Q141" s="1"/>
      <c r="R141" s="1"/>
    </row>
    <row r="142" spans="1:18" ht="12.75" customHeight="1">
      <c r="A142" s="2"/>
      <c r="B142" s="2"/>
      <c r="C142" s="2"/>
      <c r="E142" s="8"/>
      <c r="G142" s="1"/>
      <c r="H142" s="1"/>
      <c r="N142" s="1"/>
      <c r="O142" s="1"/>
      <c r="P142" s="1"/>
      <c r="Q142" s="1"/>
      <c r="R142" s="1"/>
    </row>
    <row r="143" spans="1:18" ht="12.75" customHeight="1">
      <c r="A143" s="2"/>
      <c r="B143" s="3"/>
      <c r="C143" s="3"/>
      <c r="E143" s="8"/>
      <c r="G143" s="1"/>
      <c r="H143" s="1"/>
      <c r="N143" s="1"/>
      <c r="O143" s="1"/>
      <c r="P143" s="1"/>
      <c r="Q143" s="1"/>
      <c r="R143" s="1"/>
    </row>
    <row r="144" spans="1:18" ht="12.75" customHeight="1">
      <c r="A144" s="6"/>
      <c r="B144" s="7"/>
      <c r="C144" s="7"/>
      <c r="E144" s="8"/>
      <c r="G144" s="1"/>
      <c r="H144" s="1"/>
      <c r="N144" s="1"/>
      <c r="O144" s="1"/>
      <c r="P144" s="1"/>
      <c r="Q144" s="1"/>
      <c r="R144" s="1"/>
    </row>
    <row r="145" spans="1:18" ht="12.75" customHeight="1">
      <c r="A145" s="2"/>
      <c r="B145" s="4"/>
      <c r="C145" s="2"/>
      <c r="E145" s="8"/>
      <c r="G145" s="1"/>
      <c r="H145" s="1"/>
      <c r="N145" s="1"/>
      <c r="O145" s="1"/>
      <c r="P145" s="1"/>
      <c r="Q145" s="1"/>
      <c r="R145" s="1"/>
    </row>
    <row r="146" spans="1:18" ht="12.75" customHeight="1">
      <c r="A146" s="2"/>
      <c r="B146" s="3"/>
      <c r="C146" s="3"/>
      <c r="E146" s="8"/>
      <c r="G146" s="1"/>
      <c r="H146" s="1"/>
      <c r="N146" s="1"/>
      <c r="O146" s="1"/>
      <c r="P146" s="1"/>
      <c r="Q146" s="1"/>
      <c r="R146" s="1"/>
    </row>
    <row r="147" spans="1:18" ht="12.75" customHeight="1">
      <c r="A147" s="2"/>
      <c r="B147" s="2"/>
      <c r="C147" s="2"/>
      <c r="E147" s="8"/>
      <c r="G147" s="1"/>
      <c r="H147" s="1"/>
      <c r="N147" s="1"/>
      <c r="O147" s="1"/>
      <c r="P147" s="1"/>
      <c r="Q147" s="1"/>
      <c r="R147" s="1"/>
    </row>
    <row r="148" spans="1:18" ht="12.75" customHeight="1">
      <c r="A148" s="2"/>
      <c r="B148" s="3"/>
      <c r="C148" s="3"/>
      <c r="E148" s="8"/>
      <c r="G148" s="1"/>
      <c r="H148" s="1"/>
      <c r="N148" s="1"/>
      <c r="O148" s="1"/>
      <c r="P148" s="1"/>
      <c r="Q148" s="1"/>
      <c r="R148" s="1"/>
    </row>
    <row r="149" spans="1:18" ht="12.75" customHeight="1">
      <c r="A149" s="2"/>
      <c r="B149" s="2"/>
      <c r="C149" s="2"/>
      <c r="E149" s="8"/>
      <c r="G149" s="1"/>
      <c r="H149" s="1"/>
      <c r="N149" s="1"/>
      <c r="O149" s="1"/>
      <c r="P149" s="1"/>
      <c r="Q149" s="1"/>
      <c r="R149" s="1"/>
    </row>
    <row r="150" spans="1:18" ht="12.75" customHeight="1">
      <c r="A150" s="2"/>
      <c r="B150" s="3"/>
      <c r="C150" s="3"/>
      <c r="E150" s="8"/>
      <c r="G150" s="1"/>
      <c r="H150" s="1"/>
      <c r="N150" s="1"/>
      <c r="O150" s="1"/>
      <c r="P150" s="1"/>
      <c r="Q150" s="1"/>
      <c r="R150" s="1"/>
    </row>
    <row r="151" spans="1:18" ht="12.75" customHeight="1">
      <c r="A151" s="2"/>
      <c r="B151" s="3"/>
      <c r="C151" s="3"/>
      <c r="E151" s="8"/>
      <c r="G151" s="1"/>
      <c r="H151" s="1"/>
      <c r="N151" s="1"/>
      <c r="O151" s="1"/>
      <c r="P151" s="1"/>
      <c r="Q151" s="1"/>
      <c r="R151" s="1"/>
    </row>
    <row r="152" spans="1:18" ht="12.75" customHeight="1">
      <c r="A152" s="2"/>
      <c r="B152" s="3"/>
      <c r="C152" s="3"/>
      <c r="E152" s="8"/>
      <c r="G152" s="1"/>
      <c r="H152" s="1"/>
      <c r="N152" s="1"/>
      <c r="O152" s="1"/>
      <c r="P152" s="1"/>
      <c r="Q152" s="1"/>
      <c r="R152" s="1"/>
    </row>
    <row r="153" spans="1:18" ht="12.75" customHeight="1">
      <c r="A153" s="4"/>
      <c r="B153" s="2"/>
      <c r="C153" s="2"/>
      <c r="E153" s="8"/>
      <c r="G153" s="1"/>
      <c r="H153" s="1"/>
      <c r="N153" s="1"/>
      <c r="O153" s="1"/>
      <c r="P153" s="1"/>
      <c r="Q153" s="1"/>
      <c r="R153" s="1"/>
    </row>
    <row r="154" spans="1:18" ht="12.75" customHeight="1">
      <c r="A154" s="2"/>
      <c r="B154" s="2"/>
      <c r="C154" s="2"/>
      <c r="E154" s="8"/>
      <c r="G154" s="1"/>
      <c r="H154" s="1"/>
      <c r="N154" s="1"/>
      <c r="O154" s="1"/>
      <c r="P154" s="1"/>
      <c r="Q154" s="1"/>
      <c r="R154" s="1"/>
    </row>
    <row r="155" spans="1:18" ht="12.75" customHeight="1">
      <c r="A155" s="2"/>
      <c r="B155" s="3"/>
      <c r="C155" s="3"/>
      <c r="E155" s="8"/>
      <c r="G155" s="1"/>
      <c r="H155" s="1"/>
      <c r="N155" s="1"/>
      <c r="O155" s="1"/>
      <c r="P155" s="1"/>
      <c r="Q155" s="1"/>
      <c r="R155" s="1"/>
    </row>
    <row r="156" spans="1:18" ht="12.75" customHeight="1">
      <c r="A156" s="2"/>
      <c r="B156" s="5"/>
      <c r="C156" s="5"/>
      <c r="E156" s="8"/>
      <c r="G156" s="1"/>
      <c r="H156" s="1"/>
      <c r="N156" s="1"/>
      <c r="O156" s="1"/>
      <c r="P156" s="1"/>
      <c r="Q156" s="1"/>
      <c r="R156" s="1"/>
    </row>
    <row r="157" spans="1:18" ht="12.75" customHeight="1">
      <c r="A157" s="2"/>
      <c r="B157" s="2"/>
      <c r="C157" s="2"/>
      <c r="E157" s="8"/>
      <c r="G157" s="1"/>
      <c r="H157" s="1"/>
      <c r="N157" s="1"/>
      <c r="O157" s="1"/>
      <c r="P157" s="1"/>
      <c r="Q157" s="1"/>
      <c r="R157" s="1"/>
    </row>
    <row r="158" spans="1:18" ht="12.75" customHeight="1">
      <c r="A158" s="2"/>
      <c r="B158" s="3"/>
      <c r="C158" s="3"/>
      <c r="E158" s="8"/>
      <c r="G158" s="1"/>
      <c r="H158" s="1"/>
      <c r="N158" s="1"/>
      <c r="O158" s="1"/>
      <c r="P158" s="1"/>
      <c r="Q158" s="1"/>
      <c r="R158" s="1"/>
    </row>
    <row r="159" spans="1:18" ht="12.75" customHeight="1">
      <c r="A159" s="2"/>
      <c r="B159" s="2"/>
      <c r="C159" s="2"/>
      <c r="E159" s="8"/>
      <c r="G159" s="1"/>
      <c r="H159" s="1"/>
      <c r="N159" s="1"/>
      <c r="O159" s="1"/>
      <c r="P159" s="1"/>
      <c r="Q159" s="1"/>
      <c r="R159" s="1"/>
    </row>
    <row r="160" spans="1:18" ht="12.75" customHeight="1">
      <c r="A160" s="2"/>
      <c r="B160" s="2"/>
      <c r="C160" s="2"/>
      <c r="E160" s="8"/>
      <c r="G160" s="1"/>
      <c r="H160" s="1"/>
      <c r="N160" s="1"/>
      <c r="O160" s="1"/>
      <c r="P160" s="1"/>
      <c r="Q160" s="1"/>
      <c r="R160" s="1"/>
    </row>
    <row r="161" spans="1:18" ht="12.75" customHeight="1">
      <c r="A161" s="2"/>
      <c r="B161" s="3"/>
      <c r="C161" s="3"/>
      <c r="E161" s="8"/>
      <c r="G161" s="1"/>
      <c r="H161" s="1"/>
      <c r="N161" s="1"/>
      <c r="O161" s="1"/>
      <c r="P161" s="1"/>
      <c r="Q161" s="1"/>
      <c r="R161" s="1"/>
    </row>
    <row r="162" spans="1:18" ht="12.75" customHeight="1">
      <c r="A162" s="2"/>
      <c r="B162" s="2"/>
      <c r="C162" s="2"/>
      <c r="E162" s="8"/>
      <c r="G162" s="1"/>
      <c r="H162" s="1"/>
      <c r="N162" s="1"/>
      <c r="O162" s="1"/>
      <c r="P162" s="1"/>
      <c r="Q162" s="1"/>
      <c r="R162" s="1"/>
    </row>
    <row r="163" spans="1:18" ht="12.75" customHeight="1">
      <c r="A163" s="2"/>
      <c r="B163" s="3"/>
      <c r="C163" s="3"/>
      <c r="E163" s="8"/>
      <c r="G163" s="1"/>
      <c r="H163" s="1"/>
      <c r="N163" s="1"/>
      <c r="O163" s="1"/>
      <c r="P163" s="1"/>
      <c r="Q163" s="1"/>
      <c r="R163" s="1"/>
    </row>
    <row r="164" spans="1:18" ht="12.75" customHeight="1">
      <c r="A164" s="2"/>
      <c r="B164" s="3"/>
      <c r="C164" s="3"/>
      <c r="E164" s="8"/>
      <c r="G164" s="1"/>
      <c r="H164" s="1"/>
      <c r="N164" s="1"/>
      <c r="O164" s="1"/>
      <c r="P164" s="1"/>
      <c r="Q164" s="1"/>
      <c r="R164" s="1"/>
    </row>
    <row r="165" spans="1:18" ht="12.75" customHeight="1">
      <c r="A165" s="2"/>
      <c r="B165" s="2"/>
      <c r="C165" s="2"/>
      <c r="E165" s="8"/>
      <c r="G165" s="1"/>
      <c r="H165" s="1"/>
      <c r="N165" s="1"/>
      <c r="O165" s="1"/>
      <c r="P165" s="1"/>
      <c r="Q165" s="1"/>
      <c r="R165" s="1"/>
    </row>
    <row r="166" spans="1:18" ht="12.75" customHeight="1">
      <c r="A166" s="2"/>
      <c r="B166" s="2"/>
      <c r="C166" s="2"/>
      <c r="E166" s="8"/>
      <c r="G166" s="1"/>
      <c r="H166" s="1"/>
      <c r="N166" s="1"/>
      <c r="O166" s="1"/>
      <c r="P166" s="1"/>
      <c r="Q166" s="1"/>
      <c r="R166" s="1"/>
    </row>
    <row r="167" spans="1:18" ht="12.75" customHeight="1">
      <c r="A167" s="2"/>
      <c r="B167" s="3"/>
      <c r="C167" s="3"/>
      <c r="E167" s="8"/>
      <c r="G167" s="1"/>
      <c r="H167" s="1"/>
      <c r="N167" s="1"/>
      <c r="O167" s="1"/>
      <c r="P167" s="1"/>
      <c r="Q167" s="1"/>
      <c r="R167" s="1"/>
    </row>
    <row r="168" spans="1:18" ht="12.75" customHeight="1">
      <c r="A168" s="2"/>
      <c r="B168" s="3"/>
      <c r="C168" s="3"/>
      <c r="E168" s="8"/>
      <c r="G168" s="1"/>
      <c r="H168" s="1"/>
      <c r="N168" s="1"/>
      <c r="O168" s="1"/>
      <c r="P168" s="1"/>
      <c r="Q168" s="1"/>
      <c r="R168" s="1"/>
    </row>
    <row r="169" spans="1:18" ht="12.75" customHeight="1">
      <c r="A169" s="2"/>
      <c r="B169" s="2"/>
      <c r="C169" s="2"/>
      <c r="E169" s="8"/>
      <c r="G169" s="1"/>
      <c r="H169" s="1"/>
      <c r="N169" s="1"/>
      <c r="O169" s="1"/>
      <c r="P169" s="1"/>
      <c r="Q169" s="1"/>
      <c r="R169" s="1"/>
    </row>
    <row r="170" spans="1:18" ht="12.75" customHeight="1">
      <c r="A170" s="2"/>
      <c r="B170" s="3"/>
      <c r="C170" s="3"/>
      <c r="E170" s="8"/>
      <c r="G170" s="1"/>
      <c r="H170" s="1"/>
      <c r="N170" s="1"/>
      <c r="O170" s="1"/>
      <c r="P170" s="1"/>
      <c r="Q170" s="1"/>
      <c r="R170" s="1"/>
    </row>
    <row r="171" spans="1:18" ht="12.75" customHeight="1">
      <c r="A171" s="2"/>
      <c r="B171" s="2"/>
      <c r="C171" s="2"/>
      <c r="E171" s="8"/>
      <c r="G171" s="1"/>
      <c r="H171" s="1"/>
      <c r="N171" s="1"/>
      <c r="O171" s="1"/>
      <c r="P171" s="1"/>
      <c r="Q171" s="1"/>
      <c r="R171" s="1"/>
    </row>
    <row r="172" spans="1:18" ht="12.75" customHeight="1">
      <c r="A172" s="2"/>
      <c r="B172" s="2"/>
      <c r="C172" s="2"/>
      <c r="E172" s="8"/>
      <c r="G172" s="1"/>
      <c r="H172" s="1"/>
      <c r="N172" s="1"/>
      <c r="O172" s="1"/>
      <c r="P172" s="1"/>
      <c r="Q172" s="1"/>
      <c r="R172" s="1"/>
    </row>
    <row r="173" spans="1:18" ht="12.75" customHeight="1">
      <c r="A173" s="2"/>
      <c r="B173" s="3"/>
      <c r="C173" s="3"/>
      <c r="E173" s="8"/>
      <c r="G173" s="1"/>
      <c r="H173" s="1"/>
      <c r="N173" s="1"/>
      <c r="O173" s="1"/>
      <c r="P173" s="1"/>
      <c r="Q173" s="1"/>
      <c r="R173" s="1"/>
    </row>
    <row r="174" spans="1:18" ht="12.75" customHeight="1">
      <c r="A174" s="2"/>
      <c r="B174" s="2"/>
      <c r="C174" s="2"/>
      <c r="E174" s="8"/>
      <c r="G174" s="1"/>
      <c r="H174" s="1"/>
      <c r="N174" s="1"/>
      <c r="O174" s="1"/>
      <c r="P174" s="1"/>
      <c r="Q174" s="1"/>
      <c r="R174" s="1"/>
    </row>
    <row r="175" spans="1:18" ht="12.75" customHeight="1">
      <c r="A175" s="2"/>
      <c r="B175" s="2"/>
      <c r="C175" s="2"/>
      <c r="E175" s="8"/>
      <c r="G175" s="1"/>
      <c r="H175" s="1"/>
      <c r="N175" s="1"/>
      <c r="O175" s="1"/>
      <c r="P175" s="1"/>
      <c r="Q175" s="1"/>
      <c r="R175" s="1"/>
    </row>
    <row r="176" spans="1:18" ht="12.75" customHeight="1">
      <c r="A176" s="2"/>
      <c r="B176" s="2"/>
      <c r="C176" s="2"/>
      <c r="E176" s="8"/>
      <c r="G176" s="1"/>
      <c r="H176" s="1"/>
      <c r="N176" s="1"/>
      <c r="O176" s="1"/>
      <c r="P176" s="1"/>
      <c r="Q176" s="1"/>
      <c r="R176" s="1"/>
    </row>
    <row r="177" spans="1:18" ht="12.75" customHeight="1">
      <c r="A177" s="2"/>
      <c r="B177" s="3"/>
      <c r="C177" s="3"/>
      <c r="E177" s="8"/>
      <c r="G177" s="1"/>
      <c r="H177" s="1"/>
      <c r="N177" s="1"/>
      <c r="O177" s="1"/>
      <c r="P177" s="1"/>
      <c r="Q177" s="1"/>
      <c r="R177" s="1"/>
    </row>
    <row r="178" spans="1:18" ht="12.75" customHeight="1">
      <c r="A178" s="2"/>
      <c r="B178" s="2"/>
      <c r="C178" s="2"/>
      <c r="E178" s="8"/>
      <c r="G178" s="1"/>
      <c r="H178" s="1"/>
      <c r="N178" s="1"/>
      <c r="O178" s="1"/>
      <c r="P178" s="1"/>
      <c r="Q178" s="1"/>
      <c r="R178" s="1"/>
    </row>
    <row r="179" spans="1:18" ht="12.75" customHeight="1">
      <c r="A179" s="2"/>
      <c r="B179" s="2"/>
      <c r="C179" s="2"/>
      <c r="E179" s="8"/>
      <c r="G179" s="1"/>
      <c r="H179" s="1"/>
      <c r="N179" s="1"/>
      <c r="O179" s="1"/>
      <c r="P179" s="1"/>
      <c r="Q179" s="1"/>
      <c r="R179" s="1"/>
    </row>
    <row r="180" spans="1:18" ht="12.75" customHeight="1">
      <c r="A180" s="2"/>
      <c r="B180" s="3"/>
      <c r="C180" s="3"/>
      <c r="E180" s="8"/>
      <c r="G180" s="1"/>
      <c r="H180" s="1"/>
      <c r="N180" s="1"/>
      <c r="O180" s="1"/>
      <c r="P180" s="1"/>
      <c r="Q180" s="1"/>
      <c r="R180" s="1"/>
    </row>
    <row r="181" spans="1:18" ht="12.75" customHeight="1">
      <c r="A181" s="5"/>
      <c r="B181" s="5"/>
      <c r="C181" s="5"/>
      <c r="E181" s="8"/>
      <c r="G181" s="1"/>
      <c r="H181" s="1"/>
      <c r="N181" s="1"/>
      <c r="O181" s="1"/>
      <c r="P181" s="1"/>
      <c r="Q181" s="1"/>
      <c r="R181" s="1"/>
    </row>
    <row r="182" spans="1:18" ht="12.75" customHeight="1">
      <c r="A182" s="2"/>
      <c r="B182" s="2"/>
      <c r="C182" s="2"/>
      <c r="E182" s="8"/>
      <c r="G182" s="1"/>
      <c r="H182" s="1"/>
      <c r="N182" s="1"/>
      <c r="O182" s="1"/>
      <c r="P182" s="1"/>
      <c r="Q182" s="1"/>
      <c r="R182" s="1"/>
    </row>
    <row r="183" spans="1:18" ht="12.75" customHeight="1">
      <c r="A183" s="2"/>
      <c r="B183" s="3"/>
      <c r="C183" s="3"/>
      <c r="E183" s="8"/>
      <c r="G183" s="1"/>
      <c r="H183" s="1"/>
      <c r="N183" s="1"/>
      <c r="O183" s="1"/>
      <c r="P183" s="1"/>
      <c r="Q183" s="1"/>
      <c r="R183" s="1"/>
    </row>
    <row r="184" spans="1:18" ht="12.75" customHeight="1">
      <c r="A184" s="2"/>
      <c r="B184" s="3"/>
      <c r="C184" s="3"/>
      <c r="E184" s="8"/>
      <c r="G184" s="1"/>
      <c r="H184" s="1"/>
      <c r="N184" s="1"/>
      <c r="O184" s="1"/>
      <c r="P184" s="1"/>
      <c r="Q184" s="1"/>
      <c r="R184" s="1"/>
    </row>
    <row r="185" spans="1:18">
      <c r="A185" s="2"/>
      <c r="B185" s="3"/>
      <c r="C185" s="3"/>
      <c r="E185" s="8"/>
      <c r="G185" s="1"/>
      <c r="H185" s="1"/>
      <c r="N185" s="1"/>
      <c r="O185" s="1"/>
      <c r="P185" s="1"/>
      <c r="Q185" s="1"/>
      <c r="R185" s="1"/>
    </row>
    <row r="186" spans="1:18">
      <c r="A186" s="2"/>
      <c r="B186" s="3"/>
      <c r="C186" s="3"/>
      <c r="E186" s="8"/>
      <c r="G186" s="1"/>
      <c r="H186" s="1"/>
      <c r="N186" s="1"/>
      <c r="O186" s="1"/>
      <c r="P186" s="1"/>
      <c r="Q186" s="1"/>
      <c r="R186" s="1"/>
    </row>
    <row r="187" spans="1:18">
      <c r="A187" s="2"/>
      <c r="B187" s="2"/>
      <c r="C187" s="2"/>
      <c r="E187" s="8"/>
      <c r="G187" s="1"/>
      <c r="H187" s="1"/>
      <c r="N187" s="1"/>
      <c r="O187" s="1"/>
      <c r="P187" s="1"/>
      <c r="Q187" s="1"/>
      <c r="R187" s="1"/>
    </row>
    <row r="188" spans="1:18">
      <c r="A188" s="2"/>
      <c r="B188" s="3"/>
      <c r="C188" s="3"/>
      <c r="E188" s="8"/>
      <c r="G188" s="1"/>
      <c r="H188" s="1"/>
      <c r="N188" s="1"/>
      <c r="O188" s="1"/>
      <c r="P188" s="1"/>
      <c r="Q188" s="1"/>
      <c r="R188" s="1"/>
    </row>
    <row r="189" spans="1:18">
      <c r="A189" s="2"/>
      <c r="B189" s="2"/>
      <c r="C189" s="2"/>
      <c r="E189" s="8"/>
      <c r="G189" s="1"/>
      <c r="H189" s="1"/>
      <c r="N189" s="1"/>
      <c r="O189" s="1"/>
      <c r="P189" s="1"/>
      <c r="Q189" s="1"/>
      <c r="R189" s="1"/>
    </row>
    <row r="190" spans="1:18">
      <c r="A190" s="2"/>
      <c r="B190" s="2"/>
      <c r="C190" s="2"/>
      <c r="E190" s="8"/>
      <c r="G190" s="1"/>
      <c r="H190" s="1"/>
      <c r="N190" s="1"/>
      <c r="O190" s="1"/>
      <c r="P190" s="1"/>
      <c r="Q190" s="1"/>
      <c r="R190" s="1"/>
    </row>
    <row r="191" spans="1:18">
      <c r="A191" s="2"/>
      <c r="B191" s="3"/>
      <c r="C191" s="3"/>
      <c r="E191" s="8"/>
      <c r="G191" s="1"/>
      <c r="H191" s="1"/>
      <c r="N191" s="1"/>
      <c r="O191" s="1"/>
      <c r="P191" s="1"/>
      <c r="Q191" s="1"/>
      <c r="R191" s="1"/>
    </row>
    <row r="192" spans="1:18">
      <c r="A192" s="2"/>
      <c r="B192" s="3"/>
      <c r="C192" s="3"/>
      <c r="E192" s="8"/>
      <c r="G192" s="1"/>
      <c r="H192" s="1"/>
      <c r="N192" s="1"/>
      <c r="O192" s="1"/>
      <c r="P192" s="1"/>
      <c r="Q192" s="1"/>
      <c r="R192" s="1"/>
    </row>
    <row r="193" spans="1:18">
      <c r="A193" s="2"/>
      <c r="B193" s="2"/>
      <c r="C193" s="2"/>
      <c r="E193" s="8"/>
      <c r="G193" s="1"/>
      <c r="H193" s="1"/>
      <c r="N193" s="1"/>
      <c r="O193" s="1"/>
      <c r="P193" s="1"/>
      <c r="Q193" s="1"/>
      <c r="R193" s="1"/>
    </row>
    <row r="194" spans="1:18">
      <c r="A194" s="2"/>
      <c r="B194" s="3"/>
      <c r="C194" s="3"/>
      <c r="E194" s="8"/>
      <c r="G194" s="1"/>
      <c r="H194" s="1"/>
      <c r="N194" s="1"/>
      <c r="O194" s="1"/>
      <c r="P194" s="1"/>
      <c r="Q194" s="1"/>
      <c r="R194" s="1"/>
    </row>
    <row r="195" spans="1:18">
      <c r="A195" s="5"/>
      <c r="B195" s="3"/>
      <c r="C195" s="3"/>
      <c r="E195" s="8"/>
      <c r="G195" s="1"/>
      <c r="H195" s="1"/>
      <c r="N195" s="1"/>
      <c r="O195" s="1"/>
      <c r="P195" s="1"/>
      <c r="Q195" s="1"/>
      <c r="R195" s="1"/>
    </row>
    <row r="196" spans="1:18">
      <c r="A196" s="2"/>
      <c r="B196" s="2"/>
      <c r="C196" s="2"/>
      <c r="E196" s="8"/>
      <c r="G196" s="1"/>
      <c r="H196" s="1"/>
      <c r="N196" s="1"/>
      <c r="O196" s="1"/>
      <c r="P196" s="1"/>
      <c r="Q196" s="1"/>
      <c r="R196" s="1"/>
    </row>
    <row r="197" spans="1:18">
      <c r="A197" s="2"/>
      <c r="B197" s="3"/>
      <c r="C197" s="3"/>
      <c r="E197" s="8"/>
      <c r="G197" s="1"/>
      <c r="H197" s="1"/>
      <c r="N197" s="1"/>
      <c r="O197" s="1"/>
      <c r="P197" s="1"/>
      <c r="Q197" s="1"/>
      <c r="R197" s="1"/>
    </row>
    <row r="198" spans="1:18">
      <c r="A198" s="2"/>
      <c r="B198" s="2"/>
      <c r="C198" s="2"/>
      <c r="E198" s="8"/>
      <c r="G198" s="1"/>
      <c r="H198" s="1"/>
      <c r="N198" s="1"/>
      <c r="O198" s="1"/>
      <c r="P198" s="1"/>
      <c r="Q198" s="1"/>
      <c r="R198" s="1"/>
    </row>
    <row r="199" spans="1:18">
      <c r="A199" s="2"/>
      <c r="B199" s="2"/>
      <c r="C199" s="2"/>
      <c r="E199" s="8"/>
      <c r="G199" s="1"/>
      <c r="H199" s="1"/>
      <c r="N199" s="1"/>
      <c r="O199" s="1"/>
      <c r="P199" s="1"/>
      <c r="Q199" s="1"/>
      <c r="R199" s="1"/>
    </row>
    <row r="200" spans="1:18">
      <c r="A200" s="2"/>
      <c r="B200" s="3"/>
      <c r="C200" s="3"/>
      <c r="E200" s="8"/>
      <c r="G200" s="1"/>
      <c r="H200" s="1"/>
      <c r="N200" s="1"/>
      <c r="O200" s="1"/>
      <c r="P200" s="1"/>
      <c r="Q200" s="1"/>
      <c r="R200" s="1"/>
    </row>
    <row r="201" spans="1:18">
      <c r="A201" s="2"/>
      <c r="B201" s="3"/>
      <c r="C201" s="3"/>
      <c r="E201" s="8"/>
      <c r="G201" s="1"/>
      <c r="H201" s="1"/>
      <c r="N201" s="1"/>
      <c r="O201" s="1"/>
      <c r="P201" s="1"/>
      <c r="Q201" s="1"/>
      <c r="R201" s="1"/>
    </row>
    <row r="202" spans="1:18">
      <c r="A202" s="2"/>
      <c r="B202" s="3"/>
      <c r="C202" s="3"/>
      <c r="E202" s="8"/>
      <c r="G202" s="1"/>
      <c r="H202" s="1"/>
      <c r="N202" s="1"/>
      <c r="O202" s="1"/>
      <c r="P202" s="1"/>
      <c r="Q202" s="1"/>
      <c r="R202" s="1"/>
    </row>
    <row r="203" spans="1:18">
      <c r="A203" s="2"/>
      <c r="B203" s="2"/>
      <c r="C203" s="2"/>
      <c r="E203" s="8"/>
      <c r="G203" s="1"/>
      <c r="H203" s="1"/>
      <c r="N203" s="1"/>
      <c r="O203" s="1"/>
      <c r="P203" s="1"/>
      <c r="Q203" s="1"/>
      <c r="R203" s="1"/>
    </row>
    <row r="204" spans="1:18">
      <c r="A204" s="2"/>
      <c r="B204" s="3"/>
      <c r="C204" s="3"/>
      <c r="E204" s="8"/>
      <c r="G204" s="1"/>
      <c r="H204" s="1"/>
      <c r="N204" s="1"/>
      <c r="O204" s="1"/>
      <c r="P204" s="1"/>
      <c r="Q204" s="1"/>
      <c r="R204" s="1"/>
    </row>
    <row r="205" spans="1:18">
      <c r="A205" s="2"/>
      <c r="B205" s="2"/>
      <c r="C205" s="2"/>
      <c r="E205" s="8"/>
      <c r="G205" s="1"/>
      <c r="H205" s="1"/>
      <c r="N205" s="1"/>
      <c r="O205" s="1"/>
      <c r="P205" s="1"/>
      <c r="Q205" s="1"/>
      <c r="R205" s="1"/>
    </row>
    <row r="206" spans="1:18">
      <c r="A206" s="2"/>
      <c r="B206" s="2"/>
      <c r="C206" s="2"/>
      <c r="E206" s="8"/>
      <c r="G206" s="1"/>
      <c r="H206" s="1"/>
      <c r="N206" s="1"/>
      <c r="O206" s="1"/>
      <c r="P206" s="1"/>
      <c r="Q206" s="1"/>
      <c r="R206" s="1"/>
    </row>
    <row r="207" spans="1:18">
      <c r="A207" s="2"/>
      <c r="B207" s="4"/>
      <c r="C207" s="2"/>
      <c r="E207" s="8"/>
      <c r="G207" s="1"/>
      <c r="H207" s="1"/>
      <c r="N207" s="1"/>
      <c r="O207" s="1"/>
      <c r="P207" s="1"/>
      <c r="Q207" s="1"/>
      <c r="R207" s="1"/>
    </row>
    <row r="208" spans="1:18">
      <c r="A208" s="2"/>
      <c r="B208" s="2"/>
      <c r="C208" s="2"/>
      <c r="E208" s="8"/>
      <c r="G208" s="1"/>
      <c r="H208" s="1"/>
      <c r="N208" s="1"/>
      <c r="O208" s="1"/>
      <c r="P208" s="1"/>
      <c r="Q208" s="1"/>
      <c r="R208" s="1"/>
    </row>
    <row r="209" spans="1:18">
      <c r="A209" s="2"/>
      <c r="B209" s="3"/>
      <c r="C209" s="3"/>
      <c r="E209" s="8"/>
      <c r="G209" s="1"/>
      <c r="H209" s="1"/>
      <c r="N209" s="1"/>
      <c r="O209" s="1"/>
      <c r="P209" s="1"/>
      <c r="Q209" s="1"/>
      <c r="R209" s="1"/>
    </row>
    <row r="210" spans="1:18">
      <c r="A210" s="2"/>
      <c r="B210" s="2"/>
      <c r="C210" s="2"/>
      <c r="E210" s="8"/>
      <c r="G210" s="1"/>
      <c r="H210" s="1"/>
      <c r="N210" s="1"/>
      <c r="O210" s="1"/>
      <c r="P210" s="1"/>
      <c r="Q210" s="1"/>
      <c r="R210" s="1"/>
    </row>
    <row r="211" spans="1:18">
      <c r="A211" s="2"/>
      <c r="B211" s="2"/>
      <c r="C211" s="2"/>
      <c r="E211" s="8"/>
      <c r="G211" s="1"/>
      <c r="H211" s="1"/>
      <c r="N211" s="1"/>
      <c r="O211" s="1"/>
      <c r="P211" s="1"/>
      <c r="Q211" s="1"/>
      <c r="R211" s="1"/>
    </row>
    <row r="212" spans="1:18">
      <c r="A212" s="2"/>
      <c r="B212" s="3"/>
      <c r="C212" s="3"/>
      <c r="E212" s="8"/>
      <c r="G212" s="1"/>
      <c r="H212" s="1"/>
      <c r="N212" s="1"/>
      <c r="O212" s="1"/>
      <c r="P212" s="1"/>
      <c r="Q212" s="1"/>
      <c r="R212" s="1"/>
    </row>
    <row r="213" spans="1:18">
      <c r="A213" s="2"/>
      <c r="B213" s="3"/>
      <c r="C213" s="3"/>
      <c r="E213" s="8"/>
      <c r="G213" s="1"/>
      <c r="H213" s="1"/>
      <c r="N213" s="1"/>
      <c r="O213" s="1"/>
      <c r="P213" s="1"/>
      <c r="Q213" s="1"/>
      <c r="R213" s="1"/>
    </row>
    <row r="214" spans="1:18">
      <c r="A214" s="2"/>
      <c r="B214" s="3"/>
      <c r="C214" s="3"/>
      <c r="E214" s="8"/>
      <c r="G214" s="1"/>
      <c r="H214" s="1"/>
      <c r="N214" s="1"/>
      <c r="O214" s="1"/>
      <c r="P214" s="1"/>
      <c r="Q214" s="1"/>
      <c r="R214" s="1"/>
    </row>
    <row r="215" spans="1:18">
      <c r="A215" s="2"/>
      <c r="B215" s="3"/>
      <c r="C215" s="3"/>
      <c r="E215" s="8"/>
      <c r="G215" s="1"/>
      <c r="H215" s="1"/>
      <c r="N215" s="1"/>
      <c r="O215" s="1"/>
      <c r="P215" s="1"/>
      <c r="Q215" s="1"/>
      <c r="R215" s="1"/>
    </row>
    <row r="216" spans="1:18">
      <c r="A216" s="2"/>
      <c r="B216" s="3"/>
      <c r="C216" s="3"/>
      <c r="E216" s="8"/>
      <c r="G216" s="1"/>
      <c r="H216" s="1"/>
      <c r="N216" s="1"/>
      <c r="O216" s="1"/>
      <c r="P216" s="1"/>
      <c r="Q216" s="1"/>
      <c r="R216" s="1"/>
    </row>
    <row r="217" spans="1:18">
      <c r="A217" s="2"/>
      <c r="B217" s="3"/>
      <c r="C217" s="3"/>
      <c r="E217" s="8"/>
      <c r="G217" s="1"/>
      <c r="H217" s="1"/>
      <c r="N217" s="1"/>
      <c r="O217" s="1"/>
      <c r="P217" s="1"/>
      <c r="Q217" s="1"/>
      <c r="R217" s="1"/>
    </row>
    <row r="218" spans="1:18">
      <c r="A218" s="2"/>
      <c r="B218" s="3"/>
      <c r="C218" s="3"/>
      <c r="E218" s="8"/>
      <c r="G218" s="1"/>
      <c r="H218" s="1"/>
      <c r="N218" s="1"/>
      <c r="O218" s="1"/>
      <c r="P218" s="1"/>
      <c r="Q218" s="1"/>
      <c r="R218" s="1"/>
    </row>
    <row r="219" spans="1:18">
      <c r="A219" s="2"/>
      <c r="B219" s="2"/>
      <c r="C219" s="2"/>
      <c r="E219" s="8"/>
      <c r="G219" s="1"/>
      <c r="H219" s="1"/>
      <c r="N219" s="1"/>
      <c r="O219" s="1"/>
      <c r="P219" s="1"/>
      <c r="Q219" s="1"/>
      <c r="R219" s="1"/>
    </row>
    <row r="220" spans="1:18">
      <c r="A220" s="2"/>
      <c r="B220" s="3"/>
      <c r="C220" s="3"/>
      <c r="E220" s="8"/>
      <c r="G220" s="1"/>
      <c r="H220" s="1"/>
      <c r="N220" s="1"/>
      <c r="O220" s="1"/>
      <c r="P220" s="1"/>
      <c r="Q220" s="1"/>
      <c r="R220" s="1"/>
    </row>
    <row r="221" spans="1:18">
      <c r="A221" s="2"/>
      <c r="B221" s="2"/>
      <c r="C221" s="2"/>
      <c r="E221" s="8"/>
      <c r="G221" s="1"/>
      <c r="H221" s="1"/>
      <c r="N221" s="1"/>
      <c r="O221" s="1"/>
      <c r="P221" s="1"/>
      <c r="Q221" s="1"/>
      <c r="R221" s="1"/>
    </row>
    <row r="222" spans="1:18">
      <c r="A222" s="2"/>
      <c r="B222" s="3"/>
      <c r="C222" s="3"/>
      <c r="E222" s="8"/>
      <c r="G222" s="1"/>
      <c r="H222" s="1"/>
      <c r="N222" s="1"/>
      <c r="O222" s="1"/>
      <c r="P222" s="1"/>
      <c r="Q222" s="1"/>
      <c r="R222" s="1"/>
    </row>
  </sheetData>
  <mergeCells count="2">
    <mergeCell ref="A13:C13"/>
    <mergeCell ref="A14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6"/>
  <sheetViews>
    <sheetView zoomScale="93" zoomScaleNormal="93" workbookViewId="0">
      <selection activeCell="J20" sqref="J20"/>
    </sheetView>
  </sheetViews>
  <sheetFormatPr defaultRowHeight="12.75"/>
  <cols>
    <col min="1" max="1" width="12.85546875" customWidth="1"/>
    <col min="2" max="2" width="10.5703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3.85546875" customWidth="1"/>
    <col min="11" max="11" width="7.140625" customWidth="1"/>
    <col min="12" max="12" width="7.85546875" customWidth="1"/>
    <col min="13" max="14" width="10.140625" customWidth="1"/>
    <col min="15" max="15" width="10.710937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10.28515625" customWidth="1"/>
    <col min="24" max="24" width="7.5703125" customWidth="1"/>
    <col min="25" max="25" width="10.5703125" customWidth="1"/>
    <col min="26" max="26" width="9.140625" customWidth="1"/>
    <col min="27" max="27" width="8.85546875" customWidth="1"/>
    <col min="28" max="28" width="5.7109375" customWidth="1"/>
    <col min="29" max="29" width="10.85546875" customWidth="1"/>
    <col min="30" max="30" width="8.42578125" customWidth="1"/>
    <col min="31" max="31" width="9" customWidth="1"/>
    <col min="32" max="32" width="9.42578125" customWidth="1"/>
    <col min="33" max="33" width="8.140625" customWidth="1"/>
  </cols>
  <sheetData>
    <row r="1" spans="1:37" ht="72" customHeight="1">
      <c r="A1" s="45" t="s">
        <v>5</v>
      </c>
      <c r="B1" s="45" t="s">
        <v>6</v>
      </c>
      <c r="C1" s="45" t="s">
        <v>7</v>
      </c>
      <c r="D1" s="45" t="s">
        <v>8</v>
      </c>
      <c r="E1" s="45" t="s">
        <v>9</v>
      </c>
      <c r="F1" s="45" t="s">
        <v>10</v>
      </c>
      <c r="G1" s="45" t="s">
        <v>11</v>
      </c>
      <c r="H1" s="45" t="s">
        <v>12</v>
      </c>
      <c r="I1" s="45" t="s">
        <v>13</v>
      </c>
      <c r="J1" s="45" t="s">
        <v>14</v>
      </c>
      <c r="K1" s="45" t="s">
        <v>15</v>
      </c>
      <c r="L1" s="45" t="s">
        <v>16</v>
      </c>
      <c r="M1" s="45" t="s">
        <v>17</v>
      </c>
      <c r="N1" s="45" t="s">
        <v>120</v>
      </c>
      <c r="O1" s="45" t="s">
        <v>18</v>
      </c>
      <c r="P1" s="46" t="s">
        <v>19</v>
      </c>
      <c r="Q1" s="45" t="s">
        <v>20</v>
      </c>
      <c r="R1" s="45" t="s">
        <v>21</v>
      </c>
      <c r="S1" s="45" t="s">
        <v>22</v>
      </c>
      <c r="T1" s="45" t="s">
        <v>23</v>
      </c>
      <c r="U1" s="45" t="s">
        <v>24</v>
      </c>
      <c r="V1" s="45" t="s">
        <v>25</v>
      </c>
      <c r="W1" s="45" t="s">
        <v>26</v>
      </c>
      <c r="X1" s="45" t="s">
        <v>27</v>
      </c>
      <c r="Y1" s="45" t="s">
        <v>28</v>
      </c>
      <c r="Z1" s="45" t="s">
        <v>29</v>
      </c>
      <c r="AA1" s="45" t="s">
        <v>30</v>
      </c>
      <c r="AB1" s="45" t="s">
        <v>31</v>
      </c>
      <c r="AC1" s="47" t="s">
        <v>32</v>
      </c>
      <c r="AD1" s="47" t="s">
        <v>123</v>
      </c>
      <c r="AE1" s="47" t="s">
        <v>146</v>
      </c>
      <c r="AF1" s="47" t="s">
        <v>147</v>
      </c>
      <c r="AG1" s="47" t="s">
        <v>135</v>
      </c>
      <c r="AH1" s="47" t="s">
        <v>148</v>
      </c>
      <c r="AI1" s="47" t="s">
        <v>126</v>
      </c>
      <c r="AJ1" s="47" t="s">
        <v>127</v>
      </c>
    </row>
    <row r="2" spans="1:37" s="18" customFormat="1" ht="19.5" customHeight="1">
      <c r="A2" s="75" t="s">
        <v>0</v>
      </c>
      <c r="B2" s="78">
        <v>22</v>
      </c>
      <c r="C2" s="75" t="s">
        <v>3</v>
      </c>
      <c r="D2" s="75" t="s">
        <v>1</v>
      </c>
      <c r="E2" s="75" t="s">
        <v>1</v>
      </c>
      <c r="F2" s="75" t="s">
        <v>35</v>
      </c>
      <c r="G2" s="74" t="s">
        <v>36</v>
      </c>
      <c r="H2" s="75" t="s">
        <v>2</v>
      </c>
      <c r="I2" s="75"/>
      <c r="J2" s="76" t="s">
        <v>75</v>
      </c>
      <c r="K2" s="77" t="s">
        <v>59</v>
      </c>
      <c r="L2" s="77" t="s">
        <v>60</v>
      </c>
      <c r="M2" s="78">
        <f>ROUNDUP(Bordro!E4/7.5,0)</f>
        <v>4</v>
      </c>
      <c r="N2" s="78"/>
      <c r="O2" s="79">
        <f>M2*166.8</f>
        <v>667.2</v>
      </c>
      <c r="P2" s="79"/>
      <c r="Q2" s="75"/>
      <c r="R2" s="75"/>
      <c r="S2" s="75"/>
      <c r="T2" s="75"/>
      <c r="U2" s="78"/>
      <c r="V2" s="78">
        <v>22</v>
      </c>
      <c r="W2" s="75" t="s">
        <v>145</v>
      </c>
      <c r="X2" s="75" t="s">
        <v>4</v>
      </c>
      <c r="Y2" s="78" t="s">
        <v>33</v>
      </c>
      <c r="Z2" s="75" t="s">
        <v>0</v>
      </c>
      <c r="AA2" s="75" t="s">
        <v>1</v>
      </c>
      <c r="AB2" s="75" t="s">
        <v>129</v>
      </c>
      <c r="AC2" s="32">
        <v>2</v>
      </c>
      <c r="AD2" s="31">
        <f>+Bordro!K4</f>
        <v>210</v>
      </c>
      <c r="AE2" s="31"/>
      <c r="AF2" s="31">
        <f>+Bordro!L4</f>
        <v>31.5</v>
      </c>
      <c r="AG2" s="31">
        <f>+Bordro!M4</f>
        <v>31.5</v>
      </c>
      <c r="AH2" s="31">
        <v>0</v>
      </c>
      <c r="AI2" s="31">
        <f>+Bordro!O4</f>
        <v>1.59</v>
      </c>
      <c r="AJ2" s="31">
        <v>0</v>
      </c>
    </row>
    <row r="3" spans="1:37" ht="12.75" customHeight="1">
      <c r="A3" s="75" t="s">
        <v>0</v>
      </c>
      <c r="B3" s="78">
        <v>22</v>
      </c>
      <c r="C3" s="75" t="s">
        <v>3</v>
      </c>
      <c r="D3" s="75" t="s">
        <v>1</v>
      </c>
      <c r="E3" s="75" t="s">
        <v>1</v>
      </c>
      <c r="F3" s="75" t="s">
        <v>35</v>
      </c>
      <c r="G3" s="74" t="s">
        <v>36</v>
      </c>
      <c r="H3" s="75" t="s">
        <v>2</v>
      </c>
      <c r="I3" s="75"/>
      <c r="J3" s="76" t="s">
        <v>75</v>
      </c>
      <c r="K3" s="77" t="s">
        <v>112</v>
      </c>
      <c r="L3" s="77" t="s">
        <v>60</v>
      </c>
      <c r="M3" s="78">
        <f>ROUNDUP(Bordro!E5/7.5,0)</f>
        <v>6</v>
      </c>
      <c r="N3" s="78"/>
      <c r="O3" s="79">
        <f t="shared" ref="O3:O5" si="0">M3*166.8</f>
        <v>1000.8</v>
      </c>
      <c r="P3" s="79"/>
      <c r="Q3" s="75"/>
      <c r="R3" s="75"/>
      <c r="S3" s="75"/>
      <c r="T3" s="75"/>
      <c r="U3" s="78"/>
      <c r="V3" s="78">
        <v>26</v>
      </c>
      <c r="W3" s="75" t="s">
        <v>145</v>
      </c>
      <c r="X3" s="75" t="s">
        <v>4</v>
      </c>
      <c r="Y3" s="78" t="s">
        <v>33</v>
      </c>
      <c r="Z3" s="75" t="s">
        <v>0</v>
      </c>
      <c r="AA3" s="75" t="s">
        <v>1</v>
      </c>
      <c r="AB3" s="75" t="s">
        <v>129</v>
      </c>
      <c r="AC3" s="32">
        <v>2</v>
      </c>
      <c r="AD3" s="31">
        <f>+Bordro!K5</f>
        <v>315</v>
      </c>
      <c r="AE3" s="31"/>
      <c r="AF3" s="31">
        <f>+Bordro!L5</f>
        <v>47.25</v>
      </c>
      <c r="AG3" s="31">
        <f>+Bordro!M5</f>
        <v>47.25</v>
      </c>
      <c r="AH3" s="31">
        <v>0</v>
      </c>
      <c r="AI3" s="31">
        <f>+Bordro!O5</f>
        <v>2.39</v>
      </c>
      <c r="AJ3" s="31">
        <v>0</v>
      </c>
    </row>
    <row r="4" spans="1:37" ht="12.75" customHeight="1">
      <c r="A4" s="75" t="s">
        <v>0</v>
      </c>
      <c r="B4" s="78">
        <v>43</v>
      </c>
      <c r="C4" s="75" t="s">
        <v>3</v>
      </c>
      <c r="D4" s="75" t="s">
        <v>1</v>
      </c>
      <c r="E4" s="75" t="s">
        <v>1</v>
      </c>
      <c r="F4" s="75" t="s">
        <v>35</v>
      </c>
      <c r="G4" s="74" t="s">
        <v>36</v>
      </c>
      <c r="H4" s="75" t="s">
        <v>2</v>
      </c>
      <c r="I4" s="75"/>
      <c r="J4" s="76" t="s">
        <v>75</v>
      </c>
      <c r="K4" s="77" t="s">
        <v>113</v>
      </c>
      <c r="L4" s="77" t="s">
        <v>60</v>
      </c>
      <c r="M4" s="78">
        <f>ROUNDUP(Bordro!E6/7.5,0)</f>
        <v>2</v>
      </c>
      <c r="N4" s="78"/>
      <c r="O4" s="79">
        <f t="shared" si="0"/>
        <v>333.6</v>
      </c>
      <c r="P4" s="79"/>
      <c r="Q4" s="75"/>
      <c r="R4" s="75"/>
      <c r="S4" s="75"/>
      <c r="T4" s="75"/>
      <c r="U4" s="78"/>
      <c r="V4" s="78">
        <v>22</v>
      </c>
      <c r="W4" s="75" t="s">
        <v>145</v>
      </c>
      <c r="X4" s="75" t="s">
        <v>4</v>
      </c>
      <c r="Y4" s="78" t="s">
        <v>33</v>
      </c>
      <c r="Z4" s="75" t="s">
        <v>0</v>
      </c>
      <c r="AA4" s="75" t="s">
        <v>1</v>
      </c>
      <c r="AB4" s="75" t="s">
        <v>129</v>
      </c>
      <c r="AC4" s="32">
        <v>2</v>
      </c>
      <c r="AD4" s="31">
        <f>+Bordro!K6</f>
        <v>105</v>
      </c>
      <c r="AE4" s="31"/>
      <c r="AF4" s="31">
        <f>+Bordro!L6</f>
        <v>15.75</v>
      </c>
      <c r="AG4" s="31">
        <f>+Bordro!M6</f>
        <v>15.75</v>
      </c>
      <c r="AH4" s="31">
        <v>0</v>
      </c>
      <c r="AI4" s="31">
        <f>+Bordro!O6</f>
        <v>0.8</v>
      </c>
      <c r="AJ4" s="31">
        <v>0</v>
      </c>
    </row>
    <row r="5" spans="1:37" ht="13.5" customHeight="1">
      <c r="A5" s="75" t="s">
        <v>0</v>
      </c>
      <c r="B5" s="78">
        <v>43</v>
      </c>
      <c r="C5" s="75" t="s">
        <v>3</v>
      </c>
      <c r="D5" s="75" t="s">
        <v>1</v>
      </c>
      <c r="E5" s="75" t="s">
        <v>1</v>
      </c>
      <c r="F5" s="75" t="s">
        <v>35</v>
      </c>
      <c r="G5" s="74" t="s">
        <v>36</v>
      </c>
      <c r="H5" s="75" t="s">
        <v>2</v>
      </c>
      <c r="I5" s="75"/>
      <c r="J5" s="76" t="s">
        <v>75</v>
      </c>
      <c r="K5" s="77" t="s">
        <v>114</v>
      </c>
      <c r="L5" s="77" t="s">
        <v>60</v>
      </c>
      <c r="M5" s="78">
        <f>ROUNDUP(Bordro!E7/7.5,0)</f>
        <v>2</v>
      </c>
      <c r="N5" s="78"/>
      <c r="O5" s="79">
        <f t="shared" si="0"/>
        <v>333.6</v>
      </c>
      <c r="P5" s="79"/>
      <c r="Q5" s="75"/>
      <c r="R5" s="75"/>
      <c r="S5" s="75"/>
      <c r="T5" s="75"/>
      <c r="U5" s="78"/>
      <c r="V5" s="78">
        <v>22</v>
      </c>
      <c r="W5" s="75" t="s">
        <v>145</v>
      </c>
      <c r="X5" s="75" t="s">
        <v>4</v>
      </c>
      <c r="Y5" s="78" t="s">
        <v>33</v>
      </c>
      <c r="Z5" s="75" t="s">
        <v>0</v>
      </c>
      <c r="AA5" s="75" t="s">
        <v>1</v>
      </c>
      <c r="AB5" s="75" t="s">
        <v>129</v>
      </c>
      <c r="AC5" s="32">
        <v>2</v>
      </c>
      <c r="AD5" s="31">
        <f>+Bordro!K7</f>
        <v>63</v>
      </c>
      <c r="AE5" s="31"/>
      <c r="AF5" s="31">
        <f>+Bordro!L7</f>
        <v>9.4499999999999993</v>
      </c>
      <c r="AG5" s="31">
        <f>+Bordro!M7</f>
        <v>9.4499999999999993</v>
      </c>
      <c r="AH5" s="31">
        <v>0</v>
      </c>
      <c r="AI5" s="31">
        <f>+Bordro!O7</f>
        <v>0.48</v>
      </c>
      <c r="AJ5" s="48">
        <v>0</v>
      </c>
      <c r="AK5" s="2"/>
    </row>
    <row r="6" spans="1:37" ht="12.75" customHeight="1">
      <c r="A6" s="1"/>
      <c r="B6" s="1"/>
      <c r="D6" s="1"/>
      <c r="E6" s="1"/>
      <c r="F6" s="1"/>
      <c r="G6" s="1"/>
      <c r="H6" s="1"/>
      <c r="J6" s="2"/>
      <c r="K6" s="3"/>
      <c r="L6" s="3"/>
      <c r="O6" s="8"/>
      <c r="Q6" s="1"/>
      <c r="R6" s="1"/>
      <c r="X6" s="1"/>
      <c r="Y6" s="1"/>
      <c r="Z6" s="1"/>
      <c r="AA6" s="1"/>
      <c r="AB6" s="1"/>
    </row>
    <row r="7" spans="1:37" ht="12.75" customHeight="1">
      <c r="A7" s="1"/>
      <c r="B7" s="1"/>
      <c r="C7" s="1"/>
      <c r="D7" s="1"/>
      <c r="E7" s="1"/>
      <c r="F7" s="1"/>
      <c r="G7" s="1"/>
      <c r="H7" s="1"/>
      <c r="J7" s="2"/>
      <c r="K7" s="2"/>
      <c r="L7" s="2"/>
      <c r="O7" s="8"/>
      <c r="Q7" s="1"/>
      <c r="R7" s="1"/>
      <c r="X7" s="1"/>
      <c r="Y7" s="1"/>
      <c r="Z7" s="1"/>
      <c r="AA7" s="1"/>
      <c r="AB7" s="1"/>
    </row>
    <row r="8" spans="1:37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O8" s="8"/>
      <c r="Q8" s="1"/>
      <c r="R8" s="1"/>
      <c r="X8" s="1"/>
      <c r="Y8" s="1"/>
      <c r="Z8" s="1"/>
      <c r="AA8" s="1"/>
      <c r="AB8" s="1"/>
    </row>
    <row r="9" spans="1:37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O9" s="8"/>
      <c r="Q9" s="1"/>
      <c r="R9" s="1"/>
      <c r="X9" s="1"/>
      <c r="Y9" s="1"/>
      <c r="Z9" s="1"/>
      <c r="AA9" s="1"/>
      <c r="AB9" s="1"/>
    </row>
    <row r="10" spans="1:37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O10" s="8"/>
      <c r="Q10" s="1"/>
      <c r="R10" s="1"/>
      <c r="X10" s="1"/>
      <c r="Y10" s="1"/>
      <c r="Z10" s="1"/>
      <c r="AA10" s="1"/>
      <c r="AB10" s="1"/>
    </row>
    <row r="11" spans="1:37" ht="12.75" customHeight="1">
      <c r="A11" s="1"/>
      <c r="B11" s="1"/>
      <c r="C11" s="1"/>
      <c r="D11" s="1"/>
      <c r="E11" s="1"/>
      <c r="F11" s="1"/>
      <c r="G11" s="1"/>
      <c r="H11" s="1"/>
      <c r="J11" s="2"/>
      <c r="K11" s="2"/>
      <c r="L11" s="2"/>
      <c r="O11" s="8"/>
      <c r="Q11" s="1"/>
      <c r="R11" s="1"/>
      <c r="X11" s="1"/>
      <c r="Y11" s="1"/>
      <c r="Z11" s="1"/>
      <c r="AA11" s="1"/>
      <c r="AB11" s="1"/>
    </row>
    <row r="12" spans="1:37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O12" s="8"/>
      <c r="Q12" s="1"/>
      <c r="R12" s="1"/>
      <c r="X12" s="1"/>
      <c r="Y12" s="1"/>
      <c r="Z12" s="1"/>
      <c r="AA12" s="1"/>
      <c r="AB12" s="1"/>
    </row>
    <row r="13" spans="1:37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O13" s="8"/>
      <c r="Q13" s="1"/>
      <c r="R13" s="1"/>
      <c r="X13" s="1"/>
      <c r="Y13" s="1"/>
      <c r="Z13" s="1"/>
      <c r="AA13" s="1"/>
      <c r="AB13" s="1"/>
    </row>
    <row r="14" spans="1:37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O14" s="8"/>
      <c r="Q14" s="1"/>
      <c r="R14" s="1"/>
      <c r="X14" s="1"/>
      <c r="Y14" s="1"/>
      <c r="Z14" s="1"/>
      <c r="AA14" s="1"/>
      <c r="AB14" s="1"/>
    </row>
    <row r="15" spans="1:37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O15" s="8"/>
      <c r="Q15" s="1"/>
      <c r="R15" s="1"/>
      <c r="X15" s="1"/>
      <c r="Y15" s="1"/>
      <c r="Z15" s="1"/>
      <c r="AA15" s="1"/>
      <c r="AB15" s="1"/>
    </row>
    <row r="16" spans="1:37" ht="12.75" customHeight="1">
      <c r="A16" s="1"/>
      <c r="B16" s="1"/>
      <c r="C16" s="1"/>
      <c r="D16" s="1"/>
      <c r="E16" s="1"/>
      <c r="F16" s="1"/>
      <c r="G16" s="1"/>
      <c r="H16" s="1"/>
      <c r="J16" s="2"/>
      <c r="K16" s="3"/>
      <c r="L16" s="3"/>
      <c r="O16" s="8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2"/>
      <c r="K17" s="2"/>
      <c r="L17" s="2"/>
      <c r="O17" s="8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O18" s="8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O19" s="8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O20" s="8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2"/>
      <c r="K21" s="2"/>
      <c r="L21" s="2"/>
      <c r="O21" s="8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2"/>
      <c r="K22" s="3"/>
      <c r="L22" s="3"/>
      <c r="O22" s="8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O23" s="8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O24" s="8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O25" s="8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5"/>
      <c r="K26" s="3"/>
      <c r="L26" s="3"/>
      <c r="O26" s="8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O27" s="8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O28" s="8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O29" s="8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O30" s="8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2"/>
      <c r="K31" s="2"/>
      <c r="L31" s="2"/>
      <c r="O31" s="8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O32" s="8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O33" s="8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O34" s="8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O35" s="8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O36" s="8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O37" s="8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O38" s="8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O39" s="8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O40" s="8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O41" s="8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O42" s="8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O43" s="8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O44" s="8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O45" s="8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O46" s="8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O47" s="8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2"/>
      <c r="K48" s="3"/>
      <c r="L48" s="3"/>
      <c r="O48" s="8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O49" s="8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O50" s="8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O51" s="8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2"/>
      <c r="K52" s="3"/>
      <c r="L52" s="3"/>
      <c r="O52" s="8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O53" s="8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O54" s="8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2"/>
      <c r="K55" s="3"/>
      <c r="L55" s="3"/>
      <c r="O55" s="8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O56" s="8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O57" s="8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O58" s="8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O59" s="8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2"/>
      <c r="K60" s="2"/>
      <c r="L60" s="2"/>
      <c r="O60" s="8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O61" s="8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O62" s="8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O63" s="8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O64" s="8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2"/>
      <c r="K65" s="3"/>
      <c r="L65" s="3"/>
      <c r="O65" s="8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O66" s="8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O67" s="8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O68" s="8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O69" s="8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O70" s="8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O71" s="8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O72" s="8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O73" s="8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4"/>
      <c r="K74" s="4"/>
      <c r="L74" s="2"/>
      <c r="O74" s="8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O75" s="8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O76" s="8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O77" s="8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O78" s="8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O79" s="8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O80" s="8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O81" s="8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O82" s="8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O83" s="8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O84" s="8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O85" s="8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O86" s="8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2"/>
      <c r="K87" s="2"/>
      <c r="L87" s="2"/>
      <c r="O87" s="8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O88" s="8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5"/>
      <c r="O89" s="8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2"/>
      <c r="K90" s="3"/>
      <c r="L90" s="3"/>
      <c r="O90" s="8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O91" s="8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O92" s="8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O93" s="8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O94" s="8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2"/>
      <c r="K95" s="2"/>
      <c r="L95" s="2"/>
      <c r="O95" s="8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O96" s="8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O97" s="8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O98" s="8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O99" s="8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5"/>
      <c r="K100" s="3"/>
      <c r="L100" s="3"/>
      <c r="O100" s="8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O101" s="8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2"/>
      <c r="L102" s="2"/>
      <c r="O102" s="8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O103" s="8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3"/>
      <c r="L104" s="3"/>
      <c r="O104" s="8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O105" s="8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O106" s="8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3"/>
      <c r="L107" s="3"/>
      <c r="O107" s="8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2"/>
      <c r="L108" s="2"/>
      <c r="O108" s="8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O109" s="8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3"/>
      <c r="L110" s="3"/>
      <c r="O110" s="8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O111" s="8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O112" s="8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2"/>
      <c r="L113" s="2"/>
      <c r="O113" s="8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O114" s="8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O115" s="8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O116" s="8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O117" s="8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6"/>
      <c r="K118" s="7"/>
      <c r="L118" s="7"/>
      <c r="O118" s="8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4"/>
      <c r="L119" s="2"/>
      <c r="O119" s="8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O120" s="8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O121" s="8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3"/>
      <c r="L122" s="3"/>
      <c r="O122" s="8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2"/>
      <c r="L123" s="2"/>
      <c r="O123" s="8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3"/>
      <c r="L124" s="3"/>
      <c r="O124" s="8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O125" s="8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O126" s="8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4"/>
      <c r="K127" s="2"/>
      <c r="L127" s="2"/>
      <c r="O127" s="8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O128" s="8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O129" s="8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5"/>
      <c r="L130" s="5"/>
      <c r="O130" s="8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O131" s="8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O132" s="8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2"/>
      <c r="L133" s="2"/>
      <c r="O133" s="8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O134" s="8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O135" s="8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O136" s="8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3"/>
      <c r="L137" s="3"/>
      <c r="O137" s="8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O138" s="8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O139" s="8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O140" s="8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O141" s="8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O142" s="8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O143" s="8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O144" s="8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2"/>
      <c r="L145" s="2"/>
      <c r="O145" s="8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O146" s="8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O147" s="8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O148" s="8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O149" s="8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O150" s="8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O151" s="8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O152" s="8"/>
      <c r="Q152" s="1"/>
      <c r="R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O153" s="8"/>
      <c r="Q153" s="1"/>
      <c r="R153" s="1"/>
      <c r="X153" s="1"/>
      <c r="Y153" s="1"/>
      <c r="Z153" s="1"/>
      <c r="AA153" s="1"/>
      <c r="AB153" s="1"/>
    </row>
    <row r="154" spans="1:28" ht="12.75" customHeight="1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O154" s="8"/>
      <c r="Q154" s="1"/>
      <c r="R154" s="1"/>
      <c r="X154" s="1"/>
      <c r="Y154" s="1"/>
      <c r="Z154" s="1"/>
      <c r="AA154" s="1"/>
      <c r="AB154" s="1"/>
    </row>
    <row r="155" spans="1:28" ht="12.75" customHeight="1">
      <c r="A155" s="1"/>
      <c r="B155" s="1"/>
      <c r="C155" s="1"/>
      <c r="D155" s="1"/>
      <c r="E155" s="1"/>
      <c r="F155" s="1"/>
      <c r="G155" s="1"/>
      <c r="H155" s="1"/>
      <c r="J155" s="5"/>
      <c r="K155" s="5"/>
      <c r="L155" s="5"/>
      <c r="O155" s="8"/>
      <c r="Q155" s="1"/>
      <c r="R155" s="1"/>
      <c r="X155" s="1"/>
      <c r="Y155" s="1"/>
      <c r="Z155" s="1"/>
      <c r="AA155" s="1"/>
      <c r="AB155" s="1"/>
    </row>
    <row r="156" spans="1:28" ht="12.75" customHeight="1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O156" s="8"/>
      <c r="Q156" s="1"/>
      <c r="R156" s="1"/>
      <c r="X156" s="1"/>
      <c r="Y156" s="1"/>
      <c r="Z156" s="1"/>
      <c r="AA156" s="1"/>
      <c r="AB156" s="1"/>
    </row>
    <row r="157" spans="1:28" ht="12.75" customHeight="1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O157" s="8"/>
      <c r="Q157" s="1"/>
      <c r="R157" s="1"/>
      <c r="X157" s="1"/>
      <c r="Y157" s="1"/>
      <c r="Z157" s="1"/>
      <c r="AA157" s="1"/>
      <c r="AB157" s="1"/>
    </row>
    <row r="158" spans="1:28" ht="12.75" customHeight="1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O158" s="8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O159" s="8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O160" s="8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O161" s="8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O162" s="8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O163" s="8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O164" s="8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O165" s="8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O166" s="8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2"/>
      <c r="K167" s="2"/>
      <c r="L167" s="2"/>
      <c r="O167" s="8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2"/>
      <c r="K168" s="3"/>
      <c r="L168" s="3"/>
      <c r="O168" s="8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5"/>
      <c r="K169" s="3"/>
      <c r="L169" s="3"/>
      <c r="O169" s="8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O170" s="8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2"/>
      <c r="K171" s="3"/>
      <c r="L171" s="3"/>
      <c r="O171" s="8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2"/>
      <c r="K172" s="2"/>
      <c r="L172" s="2"/>
      <c r="O172" s="8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O173" s="8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O174" s="8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O175" s="8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O176" s="8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2"/>
      <c r="K177" s="2"/>
      <c r="L177" s="2"/>
      <c r="O177" s="8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O178" s="8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2"/>
      <c r="K179" s="2"/>
      <c r="L179" s="2"/>
      <c r="O179" s="8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O180" s="8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2"/>
      <c r="K181" s="4"/>
      <c r="L181" s="2"/>
      <c r="O181" s="8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2"/>
      <c r="K182" s="2"/>
      <c r="L182" s="2"/>
      <c r="O182" s="8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2"/>
      <c r="K183" s="3"/>
      <c r="L183" s="3"/>
      <c r="O183" s="8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2"/>
      <c r="K184" s="2"/>
      <c r="L184" s="2"/>
      <c r="O184" s="8"/>
      <c r="Q184" s="1"/>
      <c r="R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O185" s="8"/>
      <c r="Q185" s="1"/>
      <c r="R185" s="1"/>
      <c r="X185" s="1"/>
      <c r="Y185" s="1"/>
      <c r="Z185" s="1"/>
      <c r="AA185" s="1"/>
      <c r="AB185" s="1"/>
    </row>
    <row r="186" spans="1:28">
      <c r="A186" s="1"/>
      <c r="B186" s="1"/>
      <c r="C186" s="1"/>
      <c r="D186" s="1"/>
      <c r="E186" s="1"/>
      <c r="F186" s="1"/>
      <c r="G186" s="1"/>
      <c r="H186" s="1"/>
      <c r="J186" s="2"/>
      <c r="K186" s="3"/>
      <c r="L186" s="3"/>
      <c r="O186" s="8"/>
      <c r="Q186" s="1"/>
      <c r="R186" s="1"/>
      <c r="X186" s="1"/>
      <c r="Y186" s="1"/>
      <c r="Z186" s="1"/>
      <c r="AA186" s="1"/>
      <c r="AB186" s="1"/>
    </row>
    <row r="187" spans="1:28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O187" s="8"/>
      <c r="Q187" s="1"/>
      <c r="R187" s="1"/>
      <c r="X187" s="1"/>
      <c r="Y187" s="1"/>
      <c r="Z187" s="1"/>
      <c r="AA187" s="1"/>
      <c r="AB187" s="1"/>
    </row>
    <row r="188" spans="1:28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O188" s="8"/>
      <c r="Q188" s="1"/>
      <c r="R188" s="1"/>
      <c r="X188" s="1"/>
      <c r="Y188" s="1"/>
      <c r="Z188" s="1"/>
      <c r="AA188" s="1"/>
      <c r="AB188" s="1"/>
    </row>
    <row r="189" spans="1:28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O189" s="8"/>
      <c r="Q189" s="1"/>
      <c r="R189" s="1"/>
      <c r="X189" s="1"/>
      <c r="Y189" s="1"/>
      <c r="Z189" s="1"/>
      <c r="AA189" s="1"/>
      <c r="AB189" s="1"/>
    </row>
    <row r="190" spans="1:28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O190" s="8"/>
      <c r="Q190" s="1"/>
      <c r="R190" s="1"/>
      <c r="X190" s="1"/>
      <c r="Y190" s="1"/>
      <c r="Z190" s="1"/>
      <c r="AA190" s="1"/>
      <c r="AB190" s="1"/>
    </row>
    <row r="191" spans="1:28">
      <c r="E191" s="1"/>
      <c r="F191" s="1"/>
      <c r="G191" s="1"/>
      <c r="H191" s="1"/>
      <c r="J191" s="2"/>
      <c r="K191" s="3"/>
      <c r="L191" s="3"/>
      <c r="O191" s="8"/>
      <c r="Q191" s="1"/>
      <c r="R191" s="1"/>
      <c r="X191" s="1"/>
      <c r="Y191" s="1"/>
      <c r="Z191" s="1"/>
      <c r="AA191" s="1"/>
      <c r="AB191" s="1"/>
    </row>
    <row r="192" spans="1:28">
      <c r="E192" s="1"/>
      <c r="F192" s="1"/>
      <c r="G192" s="1"/>
      <c r="H192" s="1"/>
      <c r="J192" s="2"/>
      <c r="K192" s="3"/>
      <c r="L192" s="3"/>
      <c r="O192" s="8"/>
      <c r="Q192" s="1"/>
      <c r="R192" s="1"/>
      <c r="X192" s="1"/>
      <c r="Y192" s="1"/>
      <c r="Z192" s="1"/>
      <c r="AA192" s="1"/>
      <c r="AB192" s="1"/>
    </row>
    <row r="193" spans="5:28">
      <c r="E193" s="1"/>
      <c r="F193" s="1"/>
      <c r="G193" s="1"/>
      <c r="H193" s="1"/>
      <c r="J193" s="2"/>
      <c r="K193" s="2"/>
      <c r="L193" s="2"/>
      <c r="O193" s="8"/>
      <c r="Q193" s="1"/>
      <c r="R193" s="1"/>
      <c r="X193" s="1"/>
      <c r="Y193" s="1"/>
      <c r="Z193" s="1"/>
      <c r="AA193" s="1"/>
      <c r="AB193" s="1"/>
    </row>
    <row r="194" spans="5:28">
      <c r="E194" s="1"/>
      <c r="F194" s="1"/>
      <c r="G194" s="1"/>
      <c r="H194" s="1"/>
      <c r="J194" s="2"/>
      <c r="K194" s="3"/>
      <c r="L194" s="3"/>
      <c r="O194" s="8"/>
      <c r="Q194" s="1"/>
      <c r="R194" s="1"/>
      <c r="X194" s="1"/>
      <c r="Y194" s="1"/>
      <c r="Z194" s="1"/>
      <c r="AA194" s="1"/>
      <c r="AB194" s="1"/>
    </row>
    <row r="195" spans="5:28">
      <c r="E195" s="1"/>
      <c r="F195" s="1"/>
      <c r="G195" s="1"/>
      <c r="H195" s="1"/>
      <c r="J195" s="2"/>
      <c r="K195" s="2"/>
      <c r="L195" s="2"/>
      <c r="O195" s="8"/>
      <c r="Q195" s="1"/>
      <c r="R195" s="1"/>
      <c r="X195" s="1"/>
      <c r="Y195" s="1"/>
      <c r="Z195" s="1"/>
      <c r="AA195" s="1"/>
      <c r="AB195" s="1"/>
    </row>
    <row r="196" spans="5:28">
      <c r="E196" s="1"/>
      <c r="F196" s="1"/>
      <c r="G196" s="1"/>
      <c r="H196" s="1"/>
      <c r="J196" s="2"/>
      <c r="K196" s="3"/>
      <c r="L196" s="3"/>
      <c r="O196" s="8"/>
      <c r="Q196" s="1"/>
      <c r="R196" s="1"/>
      <c r="X196" s="1"/>
      <c r="Y196" s="1"/>
      <c r="Z196" s="1"/>
      <c r="AA196" s="1"/>
      <c r="AB19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L8" sqref="L8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5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24" customHeight="1">
      <c r="A2" s="12" t="s">
        <v>73</v>
      </c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24" customHeight="1">
      <c r="A3" s="12" t="s">
        <v>106</v>
      </c>
      <c r="B3" s="12" t="s">
        <v>107</v>
      </c>
      <c r="C3" s="11"/>
      <c r="D3" s="11"/>
      <c r="E3" s="11"/>
      <c r="F3" s="1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24" customHeight="1">
      <c r="A4" s="12"/>
      <c r="B4" s="11"/>
      <c r="C4" s="11"/>
      <c r="D4" s="11"/>
      <c r="E4" s="11"/>
      <c r="F4" s="1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24" customHeight="1">
      <c r="A5" s="12" t="s">
        <v>74</v>
      </c>
      <c r="B5" s="9" t="s">
        <v>75</v>
      </c>
      <c r="C5" s="12" t="s">
        <v>74</v>
      </c>
      <c r="D5" s="11"/>
      <c r="E5" s="9" t="s">
        <v>75</v>
      </c>
      <c r="F5" s="11"/>
      <c r="G5" s="1"/>
      <c r="H5" s="1"/>
      <c r="J5" s="2"/>
      <c r="K5" s="3"/>
      <c r="L5" s="3"/>
      <c r="N5" s="8"/>
      <c r="P5" s="1"/>
      <c r="Q5" s="1"/>
      <c r="W5" s="1"/>
      <c r="X5" s="1"/>
      <c r="Y5" s="1"/>
      <c r="Z5" s="1"/>
      <c r="AA5" s="1"/>
    </row>
    <row r="6" spans="1:27" ht="24" customHeight="1">
      <c r="A6" s="12" t="s">
        <v>76</v>
      </c>
      <c r="B6" s="11"/>
      <c r="C6" s="11"/>
      <c r="D6" s="11"/>
      <c r="E6" s="11"/>
      <c r="F6" s="11"/>
      <c r="G6" s="1"/>
      <c r="H6" s="1"/>
      <c r="J6" s="2"/>
      <c r="K6" s="3"/>
      <c r="L6" s="3"/>
      <c r="N6" s="8"/>
      <c r="P6" s="1"/>
      <c r="Q6" s="1"/>
      <c r="W6" s="1"/>
      <c r="X6" s="1"/>
      <c r="Y6" s="1"/>
      <c r="Z6" s="1"/>
      <c r="AA6" s="1"/>
    </row>
    <row r="7" spans="1:27" ht="24" customHeight="1">
      <c r="A7" s="12"/>
      <c r="B7" s="11"/>
      <c r="C7" s="11"/>
      <c r="D7" s="11"/>
      <c r="E7" s="11"/>
      <c r="F7" s="11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27" ht="24" customHeight="1">
      <c r="A8" s="12" t="s">
        <v>77</v>
      </c>
      <c r="B8" s="63" t="s">
        <v>78</v>
      </c>
      <c r="C8" s="64"/>
      <c r="D8" s="11"/>
      <c r="E8" s="11"/>
      <c r="F8" s="11"/>
      <c r="G8" s="1"/>
      <c r="H8" s="1"/>
      <c r="J8" s="2"/>
      <c r="K8" s="3"/>
      <c r="L8" s="3"/>
      <c r="N8" s="8"/>
      <c r="P8" s="1"/>
      <c r="Q8" s="1"/>
      <c r="W8" s="1"/>
      <c r="X8" s="1"/>
      <c r="Y8" s="1"/>
      <c r="Z8" s="1"/>
      <c r="AA8" s="1"/>
    </row>
    <row r="9" spans="1:27" ht="24" customHeight="1">
      <c r="A9" s="12" t="s">
        <v>79</v>
      </c>
      <c r="B9" s="65" t="s">
        <v>80</v>
      </c>
      <c r="C9" s="65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24" customHeight="1">
      <c r="A10" s="12" t="s">
        <v>81</v>
      </c>
      <c r="B10" s="11"/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24" customHeight="1">
      <c r="A11" s="12" t="s">
        <v>82</v>
      </c>
      <c r="B11" s="66" t="s">
        <v>83</v>
      </c>
      <c r="C11" s="66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24" customHeight="1">
      <c r="A12" s="12" t="s">
        <v>84</v>
      </c>
      <c r="B12" s="9" t="s">
        <v>85</v>
      </c>
      <c r="C12" s="9" t="s">
        <v>86</v>
      </c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9.5" customHeight="1">
      <c r="A15" s="12" t="s">
        <v>108</v>
      </c>
      <c r="B15" s="11"/>
      <c r="C15" s="11"/>
      <c r="D15" s="11"/>
      <c r="E15" s="11"/>
      <c r="F15" s="11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27" ht="19.5" customHeight="1">
      <c r="A16" s="12"/>
      <c r="B16" s="11"/>
      <c r="C16" s="11"/>
      <c r="D16" s="11"/>
      <c r="E16" s="11"/>
      <c r="F16" s="11"/>
      <c r="G16" s="1"/>
      <c r="H16" s="1"/>
      <c r="J16" s="2"/>
      <c r="K16" s="3"/>
      <c r="L16" s="3"/>
      <c r="N16" s="8"/>
      <c r="P16" s="1"/>
      <c r="Q16" s="1"/>
      <c r="W16" s="1"/>
      <c r="X16" s="1"/>
      <c r="Y16" s="1"/>
      <c r="Z16" s="1"/>
      <c r="AA16" s="1"/>
    </row>
    <row r="17" spans="1:27" ht="19.5" customHeight="1">
      <c r="A17" s="12" t="s">
        <v>74</v>
      </c>
      <c r="B17" s="9" t="s">
        <v>75</v>
      </c>
      <c r="C17" s="12" t="s">
        <v>74</v>
      </c>
      <c r="D17" s="11"/>
      <c r="E17" s="9" t="s">
        <v>75</v>
      </c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9.5" customHeight="1">
      <c r="A18" s="12" t="s">
        <v>76</v>
      </c>
      <c r="B18" s="11"/>
      <c r="C18" s="11"/>
      <c r="D18" s="11"/>
      <c r="E18" s="11"/>
      <c r="F18" s="11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9.5" customHeight="1">
      <c r="A19" s="12"/>
      <c r="B19" s="11"/>
      <c r="C19" s="11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9.5" customHeight="1">
      <c r="A20" s="12" t="s">
        <v>77</v>
      </c>
      <c r="B20" s="63" t="s">
        <v>78</v>
      </c>
      <c r="C20" s="64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9.5" customHeight="1">
      <c r="A21" s="12" t="s">
        <v>79</v>
      </c>
      <c r="B21" s="65" t="s">
        <v>80</v>
      </c>
      <c r="C21" s="65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9.5" customHeight="1">
      <c r="A22" s="12" t="s">
        <v>81</v>
      </c>
      <c r="B22" s="11"/>
      <c r="C22" s="11"/>
      <c r="D22" s="11"/>
      <c r="E22" s="11"/>
      <c r="F22" s="11"/>
      <c r="G22" s="1"/>
      <c r="H22" s="1"/>
      <c r="J22" s="2"/>
      <c r="K22" s="3"/>
      <c r="L22" s="3"/>
      <c r="N22" s="8"/>
      <c r="P22" s="1"/>
      <c r="Q22" s="1"/>
      <c r="W22" s="1"/>
      <c r="X22" s="1"/>
      <c r="Y22" s="1"/>
      <c r="Z22" s="1"/>
      <c r="AA22" s="1"/>
    </row>
    <row r="23" spans="1:27" ht="19.5" customHeight="1">
      <c r="A23" s="12" t="s">
        <v>82</v>
      </c>
      <c r="B23" s="66" t="s">
        <v>83</v>
      </c>
      <c r="C23" s="66"/>
      <c r="D23" s="11"/>
      <c r="E23" s="11"/>
      <c r="F23" s="11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9.5" customHeight="1">
      <c r="A24" s="12" t="s">
        <v>84</v>
      </c>
      <c r="B24" s="9" t="s">
        <v>85</v>
      </c>
      <c r="C24" s="9" t="s">
        <v>86</v>
      </c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3"/>
      <c r="L28" s="3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3"/>
      <c r="L38" s="3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4"/>
      <c r="K50" s="4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5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3"/>
      <c r="L67" s="3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5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6"/>
      <c r="K94" s="7"/>
      <c r="L94" s="7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4"/>
      <c r="L95" s="2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3"/>
      <c r="L100" s="3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4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5"/>
      <c r="L106" s="5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5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3"/>
      <c r="L134" s="3"/>
      <c r="N134" s="8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N141" s="8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N144" s="8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5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N147" s="8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4"/>
      <c r="L157" s="2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2"/>
      <c r="L160" s="2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2"/>
      <c r="K168" s="3"/>
      <c r="L168" s="3"/>
      <c r="N168" s="8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2"/>
      <c r="K169" s="2"/>
      <c r="L169" s="2"/>
      <c r="N169" s="8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3" sqref="A3:H3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69" t="s">
        <v>37</v>
      </c>
      <c r="B1" s="69"/>
      <c r="C1" s="69"/>
      <c r="D1" s="69"/>
      <c r="E1" s="69"/>
      <c r="F1" s="69"/>
      <c r="G1" s="69"/>
      <c r="H1" s="69"/>
    </row>
    <row r="2" spans="1:8" ht="26.25" customHeight="1">
      <c r="A2" s="21" t="s">
        <v>38</v>
      </c>
      <c r="B2" s="21" t="s">
        <v>39</v>
      </c>
      <c r="C2" s="21" t="s">
        <v>40</v>
      </c>
      <c r="D2" s="21" t="s">
        <v>41</v>
      </c>
      <c r="E2" s="21" t="s">
        <v>42</v>
      </c>
      <c r="F2" s="21" t="s">
        <v>43</v>
      </c>
      <c r="G2" s="21" t="s">
        <v>44</v>
      </c>
      <c r="H2" s="21" t="s">
        <v>45</v>
      </c>
    </row>
    <row r="3" spans="1:8" ht="18.75" customHeight="1">
      <c r="A3" s="22" t="s">
        <v>46</v>
      </c>
      <c r="B3" s="22">
        <v>2</v>
      </c>
      <c r="C3" s="23" t="s">
        <v>47</v>
      </c>
      <c r="D3" s="22" t="s">
        <v>48</v>
      </c>
      <c r="E3" s="22">
        <v>821101</v>
      </c>
      <c r="F3" s="24" t="s">
        <v>50</v>
      </c>
      <c r="G3" s="22">
        <v>1498695319</v>
      </c>
      <c r="H3" s="22" t="s">
        <v>49</v>
      </c>
    </row>
    <row r="4" spans="1:8" ht="12.75" customHeight="1"/>
    <row r="5" spans="1:8">
      <c r="E5" s="70" t="s">
        <v>111</v>
      </c>
    </row>
    <row r="6" spans="1:8">
      <c r="E6" s="70"/>
    </row>
    <row r="7" spans="1:8">
      <c r="E7" s="70"/>
    </row>
    <row r="8" spans="1:8">
      <c r="E8" s="70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wın 7</cp:lastModifiedBy>
  <dcterms:created xsi:type="dcterms:W3CDTF">2010-12-01T14:41:38Z</dcterms:created>
  <dcterms:modified xsi:type="dcterms:W3CDTF">2022-02-15T16:57:42Z</dcterms:modified>
</cp:coreProperties>
</file>