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RU\Desktop\Yeni klasör (21)\"/>
    </mc:Choice>
  </mc:AlternateContent>
  <bookViews>
    <workbookView xWindow="0" yWindow="0" windowWidth="28800" windowHeight="11655"/>
  </bookViews>
  <sheets>
    <sheet name="Sayfa1" sheetId="1" r:id="rId1"/>
  </sheets>
  <calcPr calcId="162913"/>
</workbook>
</file>

<file path=xl/calcChain.xml><?xml version="1.0" encoding="utf-8"?>
<calcChain xmlns="http://schemas.openxmlformats.org/spreadsheetml/2006/main">
  <c r="T27" i="1" l="1"/>
  <c r="S27" i="1"/>
  <c r="R27" i="1"/>
  <c r="Q27" i="1"/>
  <c r="P27" i="1"/>
  <c r="B27" i="1"/>
  <c r="T26" i="1"/>
  <c r="S26" i="1"/>
  <c r="R26" i="1"/>
  <c r="Q26" i="1"/>
  <c r="P26" i="1"/>
  <c r="U26" i="1" s="1"/>
  <c r="V26" i="1" s="1"/>
  <c r="T25" i="1"/>
  <c r="S25" i="1"/>
  <c r="R25" i="1"/>
  <c r="Q25" i="1"/>
  <c r="P25" i="1"/>
  <c r="U25" i="1" s="1"/>
  <c r="V25" i="1" s="1"/>
  <c r="T24" i="1"/>
  <c r="S24" i="1"/>
  <c r="R24" i="1"/>
  <c r="Q24" i="1"/>
  <c r="P24" i="1"/>
  <c r="T23" i="1"/>
  <c r="S23" i="1"/>
  <c r="R23" i="1"/>
  <c r="Q23" i="1"/>
  <c r="P23" i="1"/>
  <c r="T22" i="1"/>
  <c r="S22" i="1"/>
  <c r="R22" i="1"/>
  <c r="Q22" i="1"/>
  <c r="P22" i="1"/>
  <c r="U22" i="1" s="1"/>
  <c r="V22" i="1" s="1"/>
  <c r="T21" i="1"/>
  <c r="S21" i="1"/>
  <c r="R21" i="1"/>
  <c r="Q21" i="1"/>
  <c r="P21" i="1"/>
  <c r="U21" i="1" s="1"/>
  <c r="V21" i="1" s="1"/>
  <c r="T20" i="1"/>
  <c r="S20" i="1"/>
  <c r="R20" i="1"/>
  <c r="Q20" i="1"/>
  <c r="P20" i="1"/>
  <c r="T19" i="1"/>
  <c r="S19" i="1"/>
  <c r="R19" i="1"/>
  <c r="Q19" i="1"/>
  <c r="P19" i="1"/>
  <c r="T18" i="1"/>
  <c r="S18" i="1"/>
  <c r="R18" i="1"/>
  <c r="Q18" i="1"/>
  <c r="P18" i="1"/>
  <c r="U18" i="1" s="1"/>
  <c r="V18" i="1" s="1"/>
  <c r="G17" i="1"/>
  <c r="H17" i="1" s="1"/>
  <c r="I17" i="1" s="1"/>
  <c r="J17" i="1" s="1"/>
  <c r="K17" i="1" s="1"/>
  <c r="L17" i="1" s="1"/>
  <c r="M17" i="1" s="1"/>
  <c r="N17" i="1" s="1"/>
  <c r="T13" i="1"/>
  <c r="S13" i="1"/>
  <c r="R13" i="1"/>
  <c r="Q13" i="1"/>
  <c r="P13" i="1"/>
  <c r="U13" i="1" s="1"/>
  <c r="V13" i="1" s="1"/>
  <c r="B13" i="1"/>
  <c r="T12" i="1"/>
  <c r="S12" i="1"/>
  <c r="R12" i="1"/>
  <c r="Q12" i="1"/>
  <c r="P12" i="1"/>
  <c r="T11" i="1"/>
  <c r="S11" i="1"/>
  <c r="R11" i="1"/>
  <c r="Q11" i="1"/>
  <c r="P11" i="1"/>
  <c r="U11" i="1" s="1"/>
  <c r="V11" i="1" s="1"/>
  <c r="T10" i="1"/>
  <c r="S10" i="1"/>
  <c r="R10" i="1"/>
  <c r="Q10" i="1"/>
  <c r="P10" i="1"/>
  <c r="T9" i="1"/>
  <c r="S9" i="1"/>
  <c r="R9" i="1"/>
  <c r="Q9" i="1"/>
  <c r="P9" i="1"/>
  <c r="U9" i="1" s="1"/>
  <c r="V9" i="1" s="1"/>
  <c r="T8" i="1"/>
  <c r="S8" i="1"/>
  <c r="R8" i="1"/>
  <c r="Q8" i="1"/>
  <c r="P8" i="1"/>
  <c r="T7" i="1"/>
  <c r="S7" i="1"/>
  <c r="R7" i="1"/>
  <c r="Q7" i="1"/>
  <c r="P7" i="1"/>
  <c r="T6" i="1"/>
  <c r="S6" i="1"/>
  <c r="R6" i="1"/>
  <c r="Q6" i="1"/>
  <c r="P6" i="1"/>
  <c r="U6" i="1" s="1"/>
  <c r="V6" i="1" s="1"/>
  <c r="T5" i="1"/>
  <c r="S5" i="1"/>
  <c r="R5" i="1"/>
  <c r="Q5" i="1"/>
  <c r="P5" i="1"/>
  <c r="U5" i="1" s="1"/>
  <c r="V5" i="1" s="1"/>
  <c r="T4" i="1"/>
  <c r="S4" i="1"/>
  <c r="U4" i="1" s="1"/>
  <c r="V4" i="1" s="1"/>
  <c r="R4" i="1"/>
  <c r="Q4" i="1"/>
  <c r="P4" i="1"/>
  <c r="G3" i="1"/>
  <c r="H3" i="1" s="1"/>
  <c r="I3" i="1" s="1"/>
  <c r="J3" i="1" s="1"/>
  <c r="K3" i="1" s="1"/>
  <c r="L3" i="1" s="1"/>
  <c r="M3" i="1" s="1"/>
  <c r="N3" i="1" s="1"/>
  <c r="U27" i="1" l="1"/>
  <c r="V27" i="1" s="1"/>
  <c r="U20" i="1"/>
  <c r="V20" i="1" s="1"/>
  <c r="U7" i="1"/>
  <c r="V7" i="1" s="1"/>
  <c r="U19" i="1"/>
  <c r="V19" i="1" s="1"/>
  <c r="U8" i="1"/>
  <c r="V8" i="1" s="1"/>
  <c r="U12" i="1"/>
  <c r="V12" i="1" s="1"/>
  <c r="U23" i="1"/>
  <c r="V23" i="1" s="1"/>
  <c r="U24" i="1"/>
  <c r="V24" i="1" s="1"/>
  <c r="U10" i="1"/>
  <c r="V10" i="1" s="1"/>
</calcChain>
</file>

<file path=xl/sharedStrings.xml><?xml version="1.0" encoding="utf-8"?>
<sst xmlns="http://schemas.openxmlformats.org/spreadsheetml/2006/main" count="67" uniqueCount="38">
  <si>
    <t>(EK:6) RİSK OYLAMA FORMU</t>
  </si>
  <si>
    <t>Etki Seviyesi</t>
  </si>
  <si>
    <t>Etki Seviyesi Adedi</t>
  </si>
  <si>
    <t>Risk Etki Kriteri</t>
  </si>
  <si>
    <r>
      <rPr>
        <b/>
        <sz val="11"/>
        <rFont val="Georgia"/>
        <family val="1"/>
      </rPr>
      <t>Risk Etki Kriterleri:</t>
    </r>
    <r>
      <rPr>
        <sz val="11"/>
        <rFont val="Georgia"/>
        <family val="1"/>
      </rPr>
      <t xml:space="preserve">  </t>
    </r>
    <r>
      <rPr>
        <sz val="11"/>
        <color theme="1"/>
        <rFont val="Georgia"/>
        <family val="1"/>
      </rPr>
      <t xml:space="preserve">                                                         1: Finansal Etki                                                     2:Opersayonel Etki,                                                                 3: İtibar Etkisi,                                                  4:Uyum Etkisi,                                        5:Stratejik Etki</t>
    </r>
  </si>
  <si>
    <t>Sıra No</t>
  </si>
  <si>
    <t>Risk No</t>
  </si>
  <si>
    <t>Belirlenen Riskler</t>
  </si>
  <si>
    <t>Toplam</t>
  </si>
  <si>
    <t xml:space="preserve"> Ortalama Etki Değeri</t>
  </si>
  <si>
    <t>Olasılık Seviyesi</t>
  </si>
  <si>
    <t>Olasılık Seviyesi Adedi</t>
  </si>
  <si>
    <t xml:space="preserve"> Ortalama Değeri</t>
  </si>
  <si>
    <t>R1</t>
  </si>
  <si>
    <t>Kanun, Yönetmelik ve Mevzuatların yanlış uygulanması sonucu hak kaybı oluşması, kaynak israfı, soruşturma ve cezai yaptırımlarla karşılaşılması</t>
  </si>
  <si>
    <t>Uyum/Finansal Risk</t>
  </si>
  <si>
    <t>R2</t>
  </si>
  <si>
    <t>Ek ödeme ve Yönetici Payı Ödemelerinin mevzuata uygun olmaması veya yanlış hesaplama yapılması sonucu hak kaybı oluşması, cezai yaptırımlarla karşılaşılması ve kamu zararı oluşması</t>
  </si>
  <si>
    <t>R3</t>
  </si>
  <si>
    <t>Satınalma işlemlerinin etkin, ekonomik ve mevzuata uygun bir şekilde yerine getirilmemesi sonucu haksız rekabet ve kamu zararı oluşması, satınalma sürecinde bulunanların menfaat sağlaması, idarenin itibar kaybı ve yolsuzluk oluşması</t>
  </si>
  <si>
    <t>R4</t>
  </si>
  <si>
    <t>Taşınırların şartnamesinde belirtilen özelliklerine uygun olmaması ve sayı olarak eksik teslim alınması sonucu mali kayıp, kamu zararı ve yolsuzluk oluşması</t>
  </si>
  <si>
    <t>Finansal/Operasyonel Risk</t>
  </si>
  <si>
    <t>R5</t>
  </si>
  <si>
    <t>Döner Sermaye bütçesinin katılımcı bir anlayışla gerçeğe uygun hazırlanmaması nedeniyle yıl içinde ek bütçe yapılmak zorunda kalınması veya birim içi aktarma yapılacak olması</t>
  </si>
  <si>
    <t>Finansal Risk</t>
  </si>
  <si>
    <t>R6</t>
  </si>
  <si>
    <t>Birim Faaliyet Raporlarındaki bilgilerin yanlış olması, zamanında hazırlanmaması ve web sayfasında yayınlanmaması sonucu güven ve itibar kaybı olması, hesap vermek zorunda kalınması</t>
  </si>
  <si>
    <t>Raporlama/İtibar Riski</t>
  </si>
  <si>
    <t>R7</t>
  </si>
  <si>
    <t>Vergi yükümlülüklerinden doğan beyannamelerin doğru ve zamanında verilmemesi sonucu cezai yaptırımlar ve idari para cezası ile karşılaşılması</t>
  </si>
  <si>
    <t>R8</t>
  </si>
  <si>
    <t>Vergi yükümlülüklerinden doğan ödemelerin zamanında yapılmaması sonucu cezai yaptırımlar ve idari para cezası ile karşılaşılması, kamu zararı oluşması</t>
  </si>
  <si>
    <t>R9</t>
  </si>
  <si>
    <t>Faturaların zamanında düzenlenmemesi sonucu vergi kaybı oluşması, cezai yaptırımlar ve idari para cezası ile karşılaşılması</t>
  </si>
  <si>
    <t>R10</t>
  </si>
  <si>
    <t>Kurumlar arası ve kurum içi günlü, ivedi, gizli ve süreli yazılara süresinde veya hiç cevap verilmemesi; Döner Sermaye Yürütme Kurulu ile ilgili işlemlerin zamanında veya hiç yerine getirilmemesi sonucu cezai yaptırımlar, itibar kaybı, faaliyetlerin gecikmesi veya yapılamaması</t>
  </si>
  <si>
    <t>Operasyonel/İtibar Riski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</si>
</sst>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</font>
    <font>
      <sz val="11"/>
      <color theme="1"/>
      <name val="Calibri"/>
    </font>
    <font>
      <b/>
      <sz val="15"/>
      <name val="Georgia"/>
    </font>
    <font>
      <sz val="11"/>
      <color theme="1"/>
      <name val="Georgia"/>
    </font>
    <font>
      <b/>
      <sz val="13"/>
      <color theme="0"/>
      <name val="Georgia"/>
    </font>
    <font>
      <b/>
      <sz val="11"/>
      <color theme="0"/>
      <name val="Georgia"/>
    </font>
    <font>
      <b/>
      <sz val="11"/>
      <color indexed="8"/>
      <name val="Georgia"/>
    </font>
    <font>
      <sz val="10"/>
      <color theme="1"/>
      <name val="Times New Roman"/>
    </font>
    <font>
      <sz val="11"/>
      <color indexed="8"/>
      <name val="Georgia"/>
    </font>
    <font>
      <sz val="11"/>
      <color rgb="FFFF0000"/>
      <name val="Georgia"/>
    </font>
    <font>
      <sz val="10"/>
      <name val="Times New Roman"/>
    </font>
    <font>
      <b/>
      <sz val="11"/>
      <name val="Georgia"/>
      <family val="1"/>
    </font>
    <font>
      <sz val="11"/>
      <name val="Georgia"/>
      <family val="1"/>
    </font>
    <font>
      <sz val="11"/>
      <color theme="1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C00000"/>
      </patternFill>
    </fill>
    <fill>
      <patternFill patternType="solid">
        <fgColor rgb="FFFFC000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1" applyFont="1" applyAlignment="1">
      <alignment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 wrapText="1"/>
    </xf>
    <xf numFmtId="0" fontId="5" fillId="4" borderId="1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1" fontId="8" fillId="0" borderId="0" xfId="1" applyNumberFormat="1" applyFont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5" fillId="4" borderId="13" xfId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wrapText="1"/>
    </xf>
    <xf numFmtId="0" fontId="7" fillId="0" borderId="9" xfId="0" applyNumberFormat="1" applyFont="1" applyFill="1" applyBorder="1" applyAlignment="1">
      <alignment horizontal="left" vertical="center" wrapText="1"/>
    </xf>
    <xf numFmtId="0" fontId="10" fillId="0" borderId="9" xfId="0" applyNumberFormat="1" applyFont="1" applyFill="1" applyBorder="1" applyAlignment="1">
      <alignment horizontal="left" vertical="center" wrapText="1"/>
    </xf>
    <xf numFmtId="2" fontId="3" fillId="0" borderId="10" xfId="0" applyNumberFormat="1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horizontal="left" vertical="center" wrapText="1"/>
    </xf>
    <xf numFmtId="0" fontId="4" fillId="3" borderId="3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 vertical="center" wrapText="1"/>
    </xf>
    <xf numFmtId="0" fontId="4" fillId="3" borderId="5" xfId="1" applyFont="1" applyFill="1" applyBorder="1" applyAlignment="1">
      <alignment horizontal="center" vertical="center"/>
    </xf>
  </cellXfs>
  <cellStyles count="2">
    <cellStyle name="Normal" xfId="0" builtinId="0"/>
    <cellStyle name="Normal 6" xfId="1"/>
  </cellStyles>
  <dxfs count="26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7"/>
  <sheetViews>
    <sheetView tabSelected="1" topLeftCell="D1" workbookViewId="0">
      <selection activeCell="Q39" sqref="Q39"/>
    </sheetView>
  </sheetViews>
  <sheetFormatPr defaultColWidth="8.85546875" defaultRowHeight="14.25" x14ac:dyDescent="0.25"/>
  <cols>
    <col min="1" max="1" width="2.85546875" style="1" customWidth="1"/>
    <col min="2" max="2" width="12.7109375" style="1" customWidth="1"/>
    <col min="3" max="3" width="17.85546875" style="1" customWidth="1"/>
    <col min="4" max="4" width="27.7109375" style="1" customWidth="1"/>
    <col min="5" max="14" width="10.42578125" style="1" customWidth="1"/>
    <col min="15" max="20" width="8.85546875" style="1"/>
    <col min="21" max="21" width="12.7109375" style="1" customWidth="1"/>
    <col min="22" max="22" width="20.7109375" style="1" customWidth="1"/>
    <col min="23" max="23" width="15.28515625" style="1" customWidth="1"/>
    <col min="24" max="24" width="24.7109375" style="1" customWidth="1"/>
    <col min="25" max="16384" width="8.85546875" style="1"/>
  </cols>
  <sheetData>
    <row r="1" spans="2:24" ht="28.9" customHeight="1" x14ac:dyDescent="0.25">
      <c r="B1" s="31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2:24" ht="26.45" customHeight="1" x14ac:dyDescent="0.25">
      <c r="B2" s="26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P2" s="28" t="s">
        <v>2</v>
      </c>
      <c r="Q2" s="29"/>
      <c r="R2" s="29"/>
      <c r="S2" s="29"/>
      <c r="T2" s="29"/>
      <c r="U2" s="29"/>
      <c r="V2" s="32"/>
      <c r="W2" s="23" t="s">
        <v>3</v>
      </c>
      <c r="X2" s="25" t="s">
        <v>4</v>
      </c>
    </row>
    <row r="3" spans="2:24" ht="28.5" x14ac:dyDescent="0.25">
      <c r="B3" s="2" t="s">
        <v>5</v>
      </c>
      <c r="C3" s="3" t="s">
        <v>6</v>
      </c>
      <c r="D3" s="3" t="s">
        <v>7</v>
      </c>
      <c r="E3" s="3">
        <v>1</v>
      </c>
      <c r="F3" s="3">
        <v>2</v>
      </c>
      <c r="G3" s="3">
        <f t="shared" ref="G3:N3" si="0">F3+1</f>
        <v>3</v>
      </c>
      <c r="H3" s="3">
        <f t="shared" si="0"/>
        <v>4</v>
      </c>
      <c r="I3" s="3">
        <f t="shared" si="0"/>
        <v>5</v>
      </c>
      <c r="J3" s="3">
        <f t="shared" si="0"/>
        <v>6</v>
      </c>
      <c r="K3" s="3">
        <f t="shared" si="0"/>
        <v>7</v>
      </c>
      <c r="L3" s="3">
        <f t="shared" si="0"/>
        <v>8</v>
      </c>
      <c r="M3" s="3">
        <f t="shared" si="0"/>
        <v>9</v>
      </c>
      <c r="N3" s="3">
        <f t="shared" si="0"/>
        <v>10</v>
      </c>
      <c r="P3" s="4">
        <v>5</v>
      </c>
      <c r="Q3" s="5">
        <v>4</v>
      </c>
      <c r="R3" s="5">
        <v>3</v>
      </c>
      <c r="S3" s="5">
        <v>2</v>
      </c>
      <c r="T3" s="5">
        <v>1</v>
      </c>
      <c r="U3" s="5" t="s">
        <v>8</v>
      </c>
      <c r="V3" s="6" t="s">
        <v>9</v>
      </c>
      <c r="W3" s="24"/>
      <c r="X3" s="25"/>
    </row>
    <row r="4" spans="2:24" ht="63.75" x14ac:dyDescent="0.25">
      <c r="B4" s="20">
        <v>1</v>
      </c>
      <c r="C4" s="21" t="s">
        <v>13</v>
      </c>
      <c r="D4" s="13" t="s">
        <v>14</v>
      </c>
      <c r="E4" s="17">
        <v>5</v>
      </c>
      <c r="F4" s="17">
        <v>4</v>
      </c>
      <c r="G4" s="17">
        <v>5</v>
      </c>
      <c r="H4" s="17">
        <v>4</v>
      </c>
      <c r="I4" s="17"/>
      <c r="J4" s="17"/>
      <c r="K4" s="17"/>
      <c r="L4" s="17"/>
      <c r="M4" s="17"/>
      <c r="N4" s="17"/>
      <c r="O4" s="22"/>
      <c r="P4" s="18">
        <f t="shared" ref="P4:P13" si="1">COUNTIF(E4:H4,5)</f>
        <v>2</v>
      </c>
      <c r="Q4" s="19">
        <f t="shared" ref="Q4:Q13" si="2">COUNTIF(E4:H4,4)</f>
        <v>2</v>
      </c>
      <c r="R4" s="19">
        <f t="shared" ref="R4:R13" si="3">COUNTIF(E4:H4,3)</f>
        <v>0</v>
      </c>
      <c r="S4" s="19">
        <f t="shared" ref="S4:S13" si="4">COUNTIF(E4:H4,2)</f>
        <v>0</v>
      </c>
      <c r="T4" s="19">
        <f t="shared" ref="T4:T13" si="5">COUNTIF(E4:H4,1)</f>
        <v>0</v>
      </c>
      <c r="U4" s="19">
        <f>SUM(P4:T4)</f>
        <v>4</v>
      </c>
      <c r="V4" s="15">
        <f>IF(U4=0,"",SUM(E4:H4)/U4)</f>
        <v>4.5</v>
      </c>
      <c r="W4" s="14" t="s">
        <v>15</v>
      </c>
      <c r="X4" s="25"/>
    </row>
    <row r="5" spans="2:24" ht="89.25" x14ac:dyDescent="0.25">
      <c r="B5" s="20">
        <v>2</v>
      </c>
      <c r="C5" s="21" t="s">
        <v>16</v>
      </c>
      <c r="D5" s="13" t="s">
        <v>17</v>
      </c>
      <c r="E5" s="17">
        <v>5</v>
      </c>
      <c r="F5" s="17">
        <v>5</v>
      </c>
      <c r="G5" s="17">
        <v>4</v>
      </c>
      <c r="H5" s="17">
        <v>5</v>
      </c>
      <c r="I5" s="17"/>
      <c r="J5" s="17"/>
      <c r="K5" s="17"/>
      <c r="L5" s="17"/>
      <c r="M5" s="17"/>
      <c r="N5" s="17"/>
      <c r="O5" s="22"/>
      <c r="P5" s="18">
        <f t="shared" si="1"/>
        <v>3</v>
      </c>
      <c r="Q5" s="19">
        <f t="shared" si="2"/>
        <v>1</v>
      </c>
      <c r="R5" s="19">
        <f t="shared" si="3"/>
        <v>0</v>
      </c>
      <c r="S5" s="19">
        <f t="shared" si="4"/>
        <v>0</v>
      </c>
      <c r="T5" s="19">
        <f t="shared" si="5"/>
        <v>0</v>
      </c>
      <c r="U5" s="19">
        <f>SUM(P5:T5)</f>
        <v>4</v>
      </c>
      <c r="V5" s="15">
        <f t="shared" ref="V5:V13" si="6">IF(U5=0,"",SUM(E5:H5)/U5)</f>
        <v>4.75</v>
      </c>
      <c r="W5" s="14" t="s">
        <v>15</v>
      </c>
      <c r="X5" s="25"/>
    </row>
    <row r="6" spans="2:24" ht="102" x14ac:dyDescent="0.25">
      <c r="B6" s="20">
        <v>3</v>
      </c>
      <c r="C6" s="21" t="s">
        <v>18</v>
      </c>
      <c r="D6" s="13" t="s">
        <v>19</v>
      </c>
      <c r="E6" s="17">
        <v>3</v>
      </c>
      <c r="F6" s="17">
        <v>3</v>
      </c>
      <c r="G6" s="17">
        <v>4</v>
      </c>
      <c r="H6" s="17">
        <v>3</v>
      </c>
      <c r="I6" s="17"/>
      <c r="J6" s="17"/>
      <c r="K6" s="17"/>
      <c r="L6" s="17"/>
      <c r="M6" s="17"/>
      <c r="N6" s="17"/>
      <c r="O6" s="22"/>
      <c r="P6" s="18">
        <f t="shared" si="1"/>
        <v>0</v>
      </c>
      <c r="Q6" s="19">
        <f t="shared" si="2"/>
        <v>1</v>
      </c>
      <c r="R6" s="19">
        <f t="shared" si="3"/>
        <v>3</v>
      </c>
      <c r="S6" s="19">
        <f t="shared" si="4"/>
        <v>0</v>
      </c>
      <c r="T6" s="19">
        <f t="shared" si="5"/>
        <v>0</v>
      </c>
      <c r="U6" s="19">
        <f t="shared" ref="U6:U13" si="7">SUM(P6:T6)</f>
        <v>4</v>
      </c>
      <c r="V6" s="15">
        <f t="shared" si="6"/>
        <v>3.25</v>
      </c>
      <c r="W6" s="13" t="s">
        <v>15</v>
      </c>
      <c r="X6" s="25"/>
    </row>
    <row r="7" spans="2:24" ht="63.75" x14ac:dyDescent="0.25">
      <c r="B7" s="20">
        <v>4</v>
      </c>
      <c r="C7" s="21" t="s">
        <v>20</v>
      </c>
      <c r="D7" s="13" t="s">
        <v>21</v>
      </c>
      <c r="E7" s="17">
        <v>4</v>
      </c>
      <c r="F7" s="17">
        <v>4</v>
      </c>
      <c r="G7" s="17">
        <v>5</v>
      </c>
      <c r="H7" s="17">
        <v>4</v>
      </c>
      <c r="I7" s="17"/>
      <c r="J7" s="17"/>
      <c r="K7" s="17"/>
      <c r="L7" s="17"/>
      <c r="M7" s="17"/>
      <c r="N7" s="17"/>
      <c r="O7" s="22"/>
      <c r="P7" s="18">
        <f t="shared" si="1"/>
        <v>1</v>
      </c>
      <c r="Q7" s="19">
        <f t="shared" si="2"/>
        <v>3</v>
      </c>
      <c r="R7" s="19">
        <f t="shared" si="3"/>
        <v>0</v>
      </c>
      <c r="S7" s="19">
        <f t="shared" si="4"/>
        <v>0</v>
      </c>
      <c r="T7" s="19">
        <f t="shared" si="5"/>
        <v>0</v>
      </c>
      <c r="U7" s="19">
        <f t="shared" si="7"/>
        <v>4</v>
      </c>
      <c r="V7" s="15">
        <f t="shared" si="6"/>
        <v>4.25</v>
      </c>
      <c r="W7" s="13" t="s">
        <v>22</v>
      </c>
      <c r="X7" s="25"/>
    </row>
    <row r="8" spans="2:24" ht="76.5" x14ac:dyDescent="0.25">
      <c r="B8" s="20">
        <v>5</v>
      </c>
      <c r="C8" s="21" t="s">
        <v>23</v>
      </c>
      <c r="D8" s="13" t="s">
        <v>24</v>
      </c>
      <c r="E8" s="17">
        <v>4</v>
      </c>
      <c r="F8" s="17">
        <v>3</v>
      </c>
      <c r="G8" s="17">
        <v>4</v>
      </c>
      <c r="H8" s="17">
        <v>4</v>
      </c>
      <c r="I8" s="17"/>
      <c r="J8" s="17"/>
      <c r="K8" s="17"/>
      <c r="L8" s="17"/>
      <c r="M8" s="17"/>
      <c r="N8" s="17"/>
      <c r="O8" s="22"/>
      <c r="P8" s="18">
        <f t="shared" si="1"/>
        <v>0</v>
      </c>
      <c r="Q8" s="19">
        <f t="shared" si="2"/>
        <v>3</v>
      </c>
      <c r="R8" s="19">
        <f t="shared" si="3"/>
        <v>1</v>
      </c>
      <c r="S8" s="19">
        <f t="shared" si="4"/>
        <v>0</v>
      </c>
      <c r="T8" s="19">
        <f t="shared" si="5"/>
        <v>0</v>
      </c>
      <c r="U8" s="19">
        <f t="shared" si="7"/>
        <v>4</v>
      </c>
      <c r="V8" s="15">
        <f t="shared" si="6"/>
        <v>3.75</v>
      </c>
      <c r="W8" s="13" t="s">
        <v>25</v>
      </c>
    </row>
    <row r="9" spans="2:24" ht="76.5" x14ac:dyDescent="0.25">
      <c r="B9" s="20">
        <v>6</v>
      </c>
      <c r="C9" s="21" t="s">
        <v>26</v>
      </c>
      <c r="D9" s="13" t="s">
        <v>27</v>
      </c>
      <c r="E9" s="17">
        <v>4</v>
      </c>
      <c r="F9" s="17">
        <v>4</v>
      </c>
      <c r="G9" s="17">
        <v>3</v>
      </c>
      <c r="H9" s="17">
        <v>4</v>
      </c>
      <c r="I9" s="17"/>
      <c r="J9" s="17"/>
      <c r="K9" s="17"/>
      <c r="L9" s="17"/>
      <c r="M9" s="17"/>
      <c r="N9" s="17"/>
      <c r="O9" s="22"/>
      <c r="P9" s="18">
        <f t="shared" si="1"/>
        <v>0</v>
      </c>
      <c r="Q9" s="19">
        <f t="shared" si="2"/>
        <v>3</v>
      </c>
      <c r="R9" s="19">
        <f t="shared" si="3"/>
        <v>1</v>
      </c>
      <c r="S9" s="19">
        <f t="shared" si="4"/>
        <v>0</v>
      </c>
      <c r="T9" s="19">
        <f t="shared" si="5"/>
        <v>0</v>
      </c>
      <c r="U9" s="19">
        <f t="shared" si="7"/>
        <v>4</v>
      </c>
      <c r="V9" s="15">
        <f t="shared" si="6"/>
        <v>3.75</v>
      </c>
      <c r="W9" s="13" t="s">
        <v>28</v>
      </c>
    </row>
    <row r="10" spans="2:24" ht="63.75" x14ac:dyDescent="0.25">
      <c r="B10" s="20">
        <v>7</v>
      </c>
      <c r="C10" s="21" t="s">
        <v>29</v>
      </c>
      <c r="D10" s="13" t="s">
        <v>30</v>
      </c>
      <c r="E10" s="17">
        <v>5</v>
      </c>
      <c r="F10" s="17">
        <v>5</v>
      </c>
      <c r="G10" s="17">
        <v>4</v>
      </c>
      <c r="H10" s="17">
        <v>5</v>
      </c>
      <c r="I10" s="17"/>
      <c r="J10" s="17"/>
      <c r="K10" s="17"/>
      <c r="L10" s="17"/>
      <c r="M10" s="17"/>
      <c r="N10" s="17"/>
      <c r="O10" s="22"/>
      <c r="P10" s="18">
        <f t="shared" si="1"/>
        <v>3</v>
      </c>
      <c r="Q10" s="19">
        <f t="shared" si="2"/>
        <v>1</v>
      </c>
      <c r="R10" s="19">
        <f t="shared" si="3"/>
        <v>0</v>
      </c>
      <c r="S10" s="19">
        <f t="shared" si="4"/>
        <v>0</v>
      </c>
      <c r="T10" s="19">
        <f t="shared" si="5"/>
        <v>0</v>
      </c>
      <c r="U10" s="19">
        <f t="shared" si="7"/>
        <v>4</v>
      </c>
      <c r="V10" s="15">
        <f t="shared" si="6"/>
        <v>4.75</v>
      </c>
      <c r="W10" s="13" t="s">
        <v>15</v>
      </c>
    </row>
    <row r="11" spans="2:24" ht="76.5" x14ac:dyDescent="0.25">
      <c r="B11" s="20">
        <v>8</v>
      </c>
      <c r="C11" s="21" t="s">
        <v>31</v>
      </c>
      <c r="D11" s="13" t="s">
        <v>32</v>
      </c>
      <c r="E11" s="17">
        <v>5</v>
      </c>
      <c r="F11" s="17">
        <v>4</v>
      </c>
      <c r="G11" s="17">
        <v>5</v>
      </c>
      <c r="H11" s="17">
        <v>5</v>
      </c>
      <c r="I11" s="17"/>
      <c r="J11" s="17"/>
      <c r="K11" s="17"/>
      <c r="L11" s="17"/>
      <c r="M11" s="17"/>
      <c r="N11" s="17"/>
      <c r="O11" s="22"/>
      <c r="P11" s="18">
        <f t="shared" si="1"/>
        <v>3</v>
      </c>
      <c r="Q11" s="19">
        <f t="shared" si="2"/>
        <v>1</v>
      </c>
      <c r="R11" s="19">
        <f t="shared" si="3"/>
        <v>0</v>
      </c>
      <c r="S11" s="19">
        <f t="shared" si="4"/>
        <v>0</v>
      </c>
      <c r="T11" s="19">
        <f t="shared" si="5"/>
        <v>0</v>
      </c>
      <c r="U11" s="19">
        <f t="shared" si="7"/>
        <v>4</v>
      </c>
      <c r="V11" s="15">
        <f t="shared" si="6"/>
        <v>4.75</v>
      </c>
      <c r="W11" s="13" t="s">
        <v>15</v>
      </c>
    </row>
    <row r="12" spans="2:24" ht="63.75" x14ac:dyDescent="0.25">
      <c r="B12" s="20">
        <v>9</v>
      </c>
      <c r="C12" s="21" t="s">
        <v>33</v>
      </c>
      <c r="D12" s="13" t="s">
        <v>34</v>
      </c>
      <c r="E12" s="17">
        <v>4</v>
      </c>
      <c r="F12" s="17">
        <v>4</v>
      </c>
      <c r="G12" s="17">
        <v>3</v>
      </c>
      <c r="H12" s="17">
        <v>4</v>
      </c>
      <c r="I12" s="17"/>
      <c r="J12" s="17"/>
      <c r="K12" s="17"/>
      <c r="L12" s="17"/>
      <c r="M12" s="17"/>
      <c r="N12" s="17"/>
      <c r="O12" s="22"/>
      <c r="P12" s="18">
        <f t="shared" si="1"/>
        <v>0</v>
      </c>
      <c r="Q12" s="19">
        <f t="shared" si="2"/>
        <v>3</v>
      </c>
      <c r="R12" s="19">
        <f t="shared" si="3"/>
        <v>1</v>
      </c>
      <c r="S12" s="19">
        <f t="shared" si="4"/>
        <v>0</v>
      </c>
      <c r="T12" s="19">
        <f t="shared" si="5"/>
        <v>0</v>
      </c>
      <c r="U12" s="19">
        <f t="shared" si="7"/>
        <v>4</v>
      </c>
      <c r="V12" s="15">
        <f t="shared" si="6"/>
        <v>3.75</v>
      </c>
      <c r="W12" s="13" t="s">
        <v>15</v>
      </c>
    </row>
    <row r="13" spans="2:24" ht="127.5" x14ac:dyDescent="0.25">
      <c r="B13" s="20">
        <f t="shared" ref="B13" si="8">B12+1</f>
        <v>10</v>
      </c>
      <c r="C13" s="21" t="s">
        <v>35</v>
      </c>
      <c r="D13" s="13" t="s">
        <v>36</v>
      </c>
      <c r="E13" s="17">
        <v>4</v>
      </c>
      <c r="F13" s="17">
        <v>5</v>
      </c>
      <c r="G13" s="17">
        <v>4</v>
      </c>
      <c r="H13" s="17">
        <v>4</v>
      </c>
      <c r="I13" s="17"/>
      <c r="J13" s="17"/>
      <c r="K13" s="17"/>
      <c r="L13" s="17"/>
      <c r="M13" s="17"/>
      <c r="N13" s="17"/>
      <c r="O13" s="22"/>
      <c r="P13" s="18">
        <f t="shared" si="1"/>
        <v>1</v>
      </c>
      <c r="Q13" s="19">
        <f t="shared" si="2"/>
        <v>3</v>
      </c>
      <c r="R13" s="19">
        <f t="shared" si="3"/>
        <v>0</v>
      </c>
      <c r="S13" s="19">
        <f t="shared" si="4"/>
        <v>0</v>
      </c>
      <c r="T13" s="19">
        <f t="shared" si="5"/>
        <v>0</v>
      </c>
      <c r="U13" s="19">
        <f t="shared" si="7"/>
        <v>4</v>
      </c>
      <c r="V13" s="15">
        <f t="shared" si="6"/>
        <v>4.25</v>
      </c>
      <c r="W13" s="13" t="s">
        <v>37</v>
      </c>
    </row>
    <row r="14" spans="2:24" x14ac:dyDescent="0.25">
      <c r="B14" s="7"/>
      <c r="C14" s="8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P14" s="8"/>
      <c r="Q14" s="8"/>
      <c r="R14" s="8"/>
      <c r="S14" s="8"/>
      <c r="T14" s="8"/>
      <c r="U14" s="8"/>
      <c r="V14" s="8"/>
      <c r="W14" s="10"/>
    </row>
    <row r="16" spans="2:24" ht="24" customHeight="1" x14ac:dyDescent="0.25">
      <c r="B16" s="26" t="s">
        <v>10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P16" s="28" t="s">
        <v>11</v>
      </c>
      <c r="Q16" s="29"/>
      <c r="R16" s="29"/>
      <c r="S16" s="29"/>
      <c r="T16" s="29"/>
      <c r="U16" s="29"/>
      <c r="V16" s="30"/>
    </row>
    <row r="17" spans="2:23" x14ac:dyDescent="0.25">
      <c r="B17" s="2" t="s">
        <v>5</v>
      </c>
      <c r="C17" s="3" t="s">
        <v>6</v>
      </c>
      <c r="D17" s="3" t="s">
        <v>7</v>
      </c>
      <c r="E17" s="3">
        <v>1</v>
      </c>
      <c r="F17" s="3">
        <v>2</v>
      </c>
      <c r="G17" s="3">
        <f t="shared" ref="G17:N17" si="9">F17+1</f>
        <v>3</v>
      </c>
      <c r="H17" s="3">
        <f t="shared" si="9"/>
        <v>4</v>
      </c>
      <c r="I17" s="3">
        <f t="shared" si="9"/>
        <v>5</v>
      </c>
      <c r="J17" s="3">
        <f t="shared" si="9"/>
        <v>6</v>
      </c>
      <c r="K17" s="3">
        <f t="shared" si="9"/>
        <v>7</v>
      </c>
      <c r="L17" s="3">
        <f t="shared" si="9"/>
        <v>8</v>
      </c>
      <c r="M17" s="3">
        <f t="shared" si="9"/>
        <v>9</v>
      </c>
      <c r="N17" s="3">
        <f t="shared" si="9"/>
        <v>10</v>
      </c>
      <c r="P17" s="4">
        <v>5</v>
      </c>
      <c r="Q17" s="5">
        <v>4</v>
      </c>
      <c r="R17" s="5">
        <v>3</v>
      </c>
      <c r="S17" s="5">
        <v>2</v>
      </c>
      <c r="T17" s="5">
        <v>1</v>
      </c>
      <c r="U17" s="5" t="s">
        <v>8</v>
      </c>
      <c r="V17" s="11" t="s">
        <v>12</v>
      </c>
    </row>
    <row r="18" spans="2:23" ht="63.75" x14ac:dyDescent="0.25">
      <c r="B18" s="20">
        <v>1</v>
      </c>
      <c r="C18" s="21" t="s">
        <v>13</v>
      </c>
      <c r="D18" s="13" t="s">
        <v>14</v>
      </c>
      <c r="E18" s="17">
        <v>4</v>
      </c>
      <c r="F18" s="17">
        <v>4</v>
      </c>
      <c r="G18" s="17">
        <v>3</v>
      </c>
      <c r="H18" s="17">
        <v>4</v>
      </c>
      <c r="I18" s="17"/>
      <c r="J18" s="17"/>
      <c r="K18" s="17"/>
      <c r="L18" s="17"/>
      <c r="M18" s="17"/>
      <c r="N18" s="17"/>
      <c r="O18" s="22"/>
      <c r="P18" s="18">
        <f t="shared" ref="P18:P27" si="10">COUNTIF(E18:H18,5)</f>
        <v>0</v>
      </c>
      <c r="Q18" s="19">
        <f t="shared" ref="Q18:Q27" si="11">COUNTIF(E18:H18,4)</f>
        <v>3</v>
      </c>
      <c r="R18" s="19">
        <f t="shared" ref="R18:R27" si="12">COUNTIF(E18:H18,3)</f>
        <v>1</v>
      </c>
      <c r="S18" s="19">
        <f t="shared" ref="S18:S27" si="13">COUNTIF(E18:H18,2)</f>
        <v>0</v>
      </c>
      <c r="T18" s="19">
        <f t="shared" ref="T18:T27" si="14">COUNTIF(E18:H18,1)</f>
        <v>0</v>
      </c>
      <c r="U18" s="19">
        <f>SUM(P18:T18)</f>
        <v>4</v>
      </c>
      <c r="V18" s="16">
        <f>IF(U18=0,"",SUM(E18:H18)/U18)</f>
        <v>3.75</v>
      </c>
      <c r="W18" s="10"/>
    </row>
    <row r="19" spans="2:23" ht="89.25" x14ac:dyDescent="0.25">
      <c r="B19" s="20">
        <v>2</v>
      </c>
      <c r="C19" s="21" t="s">
        <v>16</v>
      </c>
      <c r="D19" s="13" t="s">
        <v>17</v>
      </c>
      <c r="E19" s="17">
        <v>4</v>
      </c>
      <c r="F19" s="17">
        <v>4</v>
      </c>
      <c r="G19" s="17">
        <v>4</v>
      </c>
      <c r="H19" s="17">
        <v>5</v>
      </c>
      <c r="I19" s="17"/>
      <c r="J19" s="17"/>
      <c r="K19" s="17"/>
      <c r="L19" s="17"/>
      <c r="M19" s="17"/>
      <c r="N19" s="17"/>
      <c r="O19" s="22"/>
      <c r="P19" s="18">
        <f t="shared" si="10"/>
        <v>1</v>
      </c>
      <c r="Q19" s="19">
        <f t="shared" si="11"/>
        <v>3</v>
      </c>
      <c r="R19" s="19">
        <f t="shared" si="12"/>
        <v>0</v>
      </c>
      <c r="S19" s="19">
        <f t="shared" si="13"/>
        <v>0</v>
      </c>
      <c r="T19" s="19">
        <f t="shared" si="14"/>
        <v>0</v>
      </c>
      <c r="U19" s="19">
        <f t="shared" ref="U19:U27" si="15">SUM(P19:T19)</f>
        <v>4</v>
      </c>
      <c r="V19" s="16">
        <f t="shared" ref="V19:V27" si="16">IF(U19=0,"",SUM(E19:H19)/U19)</f>
        <v>4.25</v>
      </c>
      <c r="W19" s="10"/>
    </row>
    <row r="20" spans="2:23" ht="102" x14ac:dyDescent="0.25">
      <c r="B20" s="20">
        <v>3</v>
      </c>
      <c r="C20" s="21" t="s">
        <v>18</v>
      </c>
      <c r="D20" s="13" t="s">
        <v>19</v>
      </c>
      <c r="E20" s="17">
        <v>2</v>
      </c>
      <c r="F20" s="17">
        <v>2</v>
      </c>
      <c r="G20" s="17">
        <v>2</v>
      </c>
      <c r="H20" s="17">
        <v>3</v>
      </c>
      <c r="I20" s="17"/>
      <c r="J20" s="17"/>
      <c r="K20" s="17"/>
      <c r="L20" s="17"/>
      <c r="M20" s="17"/>
      <c r="N20" s="17"/>
      <c r="O20" s="22"/>
      <c r="P20" s="18">
        <f t="shared" si="10"/>
        <v>0</v>
      </c>
      <c r="Q20" s="19">
        <f t="shared" si="11"/>
        <v>0</v>
      </c>
      <c r="R20" s="19">
        <f t="shared" si="12"/>
        <v>1</v>
      </c>
      <c r="S20" s="19">
        <f t="shared" si="13"/>
        <v>3</v>
      </c>
      <c r="T20" s="19">
        <f t="shared" si="14"/>
        <v>0</v>
      </c>
      <c r="U20" s="19">
        <f t="shared" si="15"/>
        <v>4</v>
      </c>
      <c r="V20" s="16">
        <f t="shared" si="16"/>
        <v>2.25</v>
      </c>
      <c r="W20" s="10"/>
    </row>
    <row r="21" spans="2:23" ht="63.75" x14ac:dyDescent="0.25">
      <c r="B21" s="20">
        <v>4</v>
      </c>
      <c r="C21" s="21" t="s">
        <v>20</v>
      </c>
      <c r="D21" s="13" t="s">
        <v>21</v>
      </c>
      <c r="E21" s="17">
        <v>3</v>
      </c>
      <c r="F21" s="17">
        <v>4</v>
      </c>
      <c r="G21" s="17">
        <v>3</v>
      </c>
      <c r="H21" s="17">
        <v>4</v>
      </c>
      <c r="I21" s="17"/>
      <c r="J21" s="17"/>
      <c r="K21" s="17"/>
      <c r="L21" s="17"/>
      <c r="M21" s="17"/>
      <c r="N21" s="17"/>
      <c r="O21" s="22"/>
      <c r="P21" s="18">
        <f t="shared" si="10"/>
        <v>0</v>
      </c>
      <c r="Q21" s="19">
        <f t="shared" si="11"/>
        <v>2</v>
      </c>
      <c r="R21" s="19">
        <f t="shared" si="12"/>
        <v>2</v>
      </c>
      <c r="S21" s="19">
        <f t="shared" si="13"/>
        <v>0</v>
      </c>
      <c r="T21" s="19">
        <f t="shared" si="14"/>
        <v>0</v>
      </c>
      <c r="U21" s="19">
        <f t="shared" si="15"/>
        <v>4</v>
      </c>
      <c r="V21" s="16">
        <f t="shared" si="16"/>
        <v>3.5</v>
      </c>
      <c r="W21" s="10"/>
    </row>
    <row r="22" spans="2:23" ht="76.5" x14ac:dyDescent="0.25">
      <c r="B22" s="20">
        <v>5</v>
      </c>
      <c r="C22" s="21" t="s">
        <v>23</v>
      </c>
      <c r="D22" s="13" t="s">
        <v>24</v>
      </c>
      <c r="E22" s="17">
        <v>3</v>
      </c>
      <c r="F22" s="17">
        <v>3</v>
      </c>
      <c r="G22" s="17">
        <v>2</v>
      </c>
      <c r="H22" s="17">
        <v>3</v>
      </c>
      <c r="I22" s="17"/>
      <c r="J22" s="17"/>
      <c r="K22" s="17"/>
      <c r="L22" s="17"/>
      <c r="M22" s="17"/>
      <c r="N22" s="17"/>
      <c r="O22" s="22"/>
      <c r="P22" s="18">
        <f t="shared" si="10"/>
        <v>0</v>
      </c>
      <c r="Q22" s="19">
        <f t="shared" si="11"/>
        <v>0</v>
      </c>
      <c r="R22" s="19">
        <f t="shared" si="12"/>
        <v>3</v>
      </c>
      <c r="S22" s="19">
        <f t="shared" si="13"/>
        <v>1</v>
      </c>
      <c r="T22" s="19">
        <f t="shared" si="14"/>
        <v>0</v>
      </c>
      <c r="U22" s="19">
        <f t="shared" si="15"/>
        <v>4</v>
      </c>
      <c r="V22" s="16">
        <f t="shared" si="16"/>
        <v>2.75</v>
      </c>
      <c r="W22" s="10"/>
    </row>
    <row r="23" spans="2:23" ht="76.5" x14ac:dyDescent="0.25">
      <c r="B23" s="20">
        <v>6</v>
      </c>
      <c r="C23" s="21" t="s">
        <v>26</v>
      </c>
      <c r="D23" s="13" t="s">
        <v>27</v>
      </c>
      <c r="E23" s="17">
        <v>3</v>
      </c>
      <c r="F23" s="17">
        <v>3</v>
      </c>
      <c r="G23" s="17">
        <v>3</v>
      </c>
      <c r="H23" s="17">
        <v>2</v>
      </c>
      <c r="I23" s="17"/>
      <c r="J23" s="17"/>
      <c r="K23" s="17"/>
      <c r="L23" s="17"/>
      <c r="M23" s="17"/>
      <c r="N23" s="17"/>
      <c r="O23" s="22"/>
      <c r="P23" s="18">
        <f t="shared" si="10"/>
        <v>0</v>
      </c>
      <c r="Q23" s="19">
        <f t="shared" si="11"/>
        <v>0</v>
      </c>
      <c r="R23" s="19">
        <f t="shared" si="12"/>
        <v>3</v>
      </c>
      <c r="S23" s="19">
        <f t="shared" si="13"/>
        <v>1</v>
      </c>
      <c r="T23" s="19">
        <f t="shared" si="14"/>
        <v>0</v>
      </c>
      <c r="U23" s="19">
        <f t="shared" si="15"/>
        <v>4</v>
      </c>
      <c r="V23" s="16">
        <f t="shared" si="16"/>
        <v>2.75</v>
      </c>
      <c r="W23" s="10"/>
    </row>
    <row r="24" spans="2:23" ht="63.75" x14ac:dyDescent="0.25">
      <c r="B24" s="20">
        <v>7</v>
      </c>
      <c r="C24" s="21" t="s">
        <v>29</v>
      </c>
      <c r="D24" s="13" t="s">
        <v>30</v>
      </c>
      <c r="E24" s="17">
        <v>4</v>
      </c>
      <c r="F24" s="17">
        <v>5</v>
      </c>
      <c r="G24" s="17">
        <v>4</v>
      </c>
      <c r="H24" s="17">
        <v>4</v>
      </c>
      <c r="I24" s="17"/>
      <c r="J24" s="17"/>
      <c r="K24" s="17"/>
      <c r="L24" s="17"/>
      <c r="M24" s="17"/>
      <c r="N24" s="17"/>
      <c r="O24" s="22"/>
      <c r="P24" s="18">
        <f t="shared" si="10"/>
        <v>1</v>
      </c>
      <c r="Q24" s="19">
        <f t="shared" si="11"/>
        <v>3</v>
      </c>
      <c r="R24" s="19">
        <f t="shared" si="12"/>
        <v>0</v>
      </c>
      <c r="S24" s="19">
        <f t="shared" si="13"/>
        <v>0</v>
      </c>
      <c r="T24" s="19">
        <f t="shared" si="14"/>
        <v>0</v>
      </c>
      <c r="U24" s="19">
        <f t="shared" si="15"/>
        <v>4</v>
      </c>
      <c r="V24" s="16">
        <f t="shared" si="16"/>
        <v>4.25</v>
      </c>
      <c r="W24" s="10"/>
    </row>
    <row r="25" spans="2:23" ht="76.5" x14ac:dyDescent="0.25">
      <c r="B25" s="20">
        <v>8</v>
      </c>
      <c r="C25" s="21" t="s">
        <v>31</v>
      </c>
      <c r="D25" s="13" t="s">
        <v>32</v>
      </c>
      <c r="E25" s="17">
        <v>5</v>
      </c>
      <c r="F25" s="17">
        <v>4</v>
      </c>
      <c r="G25" s="17">
        <v>5</v>
      </c>
      <c r="H25" s="17">
        <v>4</v>
      </c>
      <c r="I25" s="17"/>
      <c r="J25" s="17"/>
      <c r="K25" s="17"/>
      <c r="L25" s="17"/>
      <c r="M25" s="17"/>
      <c r="N25" s="17"/>
      <c r="O25" s="22"/>
      <c r="P25" s="18">
        <f t="shared" si="10"/>
        <v>2</v>
      </c>
      <c r="Q25" s="19">
        <f t="shared" si="11"/>
        <v>2</v>
      </c>
      <c r="R25" s="19">
        <f t="shared" si="12"/>
        <v>0</v>
      </c>
      <c r="S25" s="19">
        <f t="shared" si="13"/>
        <v>0</v>
      </c>
      <c r="T25" s="19">
        <f t="shared" si="14"/>
        <v>0</v>
      </c>
      <c r="U25" s="19">
        <f t="shared" si="15"/>
        <v>4</v>
      </c>
      <c r="V25" s="16">
        <f t="shared" si="16"/>
        <v>4.5</v>
      </c>
      <c r="W25" s="10"/>
    </row>
    <row r="26" spans="2:23" ht="63.75" x14ac:dyDescent="0.25">
      <c r="B26" s="20">
        <v>9</v>
      </c>
      <c r="C26" s="21" t="s">
        <v>33</v>
      </c>
      <c r="D26" s="13" t="s">
        <v>34</v>
      </c>
      <c r="E26" s="17">
        <v>3</v>
      </c>
      <c r="F26" s="17">
        <v>3</v>
      </c>
      <c r="G26" s="17">
        <v>3</v>
      </c>
      <c r="H26" s="17">
        <v>2</v>
      </c>
      <c r="I26" s="17"/>
      <c r="J26" s="17"/>
      <c r="K26" s="17"/>
      <c r="L26" s="17"/>
      <c r="M26" s="17"/>
      <c r="N26" s="17"/>
      <c r="O26" s="22"/>
      <c r="P26" s="18">
        <f t="shared" si="10"/>
        <v>0</v>
      </c>
      <c r="Q26" s="19">
        <f t="shared" si="11"/>
        <v>0</v>
      </c>
      <c r="R26" s="19">
        <f t="shared" si="12"/>
        <v>3</v>
      </c>
      <c r="S26" s="19">
        <f t="shared" si="13"/>
        <v>1</v>
      </c>
      <c r="T26" s="19">
        <f t="shared" si="14"/>
        <v>0</v>
      </c>
      <c r="U26" s="19">
        <f t="shared" si="15"/>
        <v>4</v>
      </c>
      <c r="V26" s="16">
        <f t="shared" si="16"/>
        <v>2.75</v>
      </c>
      <c r="W26" s="10"/>
    </row>
    <row r="27" spans="2:23" ht="127.5" x14ac:dyDescent="0.25">
      <c r="B27" s="20">
        <f t="shared" ref="B27" si="17">B26+1</f>
        <v>10</v>
      </c>
      <c r="C27" s="21" t="s">
        <v>35</v>
      </c>
      <c r="D27" s="13" t="s">
        <v>36</v>
      </c>
      <c r="E27" s="17">
        <v>3</v>
      </c>
      <c r="F27" s="17">
        <v>4</v>
      </c>
      <c r="G27" s="17">
        <v>3</v>
      </c>
      <c r="H27" s="17">
        <v>3</v>
      </c>
      <c r="I27" s="17"/>
      <c r="J27" s="17"/>
      <c r="K27" s="17"/>
      <c r="L27" s="17"/>
      <c r="M27" s="17"/>
      <c r="N27" s="17"/>
      <c r="O27" s="22"/>
      <c r="P27" s="18">
        <f t="shared" si="10"/>
        <v>0</v>
      </c>
      <c r="Q27" s="19">
        <f t="shared" si="11"/>
        <v>1</v>
      </c>
      <c r="R27" s="19">
        <f t="shared" si="12"/>
        <v>3</v>
      </c>
      <c r="S27" s="19">
        <f t="shared" si="13"/>
        <v>0</v>
      </c>
      <c r="T27" s="19">
        <f t="shared" si="14"/>
        <v>0</v>
      </c>
      <c r="U27" s="19">
        <f t="shared" si="15"/>
        <v>4</v>
      </c>
      <c r="V27" s="16">
        <f t="shared" si="16"/>
        <v>3.25</v>
      </c>
      <c r="W27" s="10"/>
    </row>
  </sheetData>
  <mergeCells count="7">
    <mergeCell ref="W2:W3"/>
    <mergeCell ref="X2:X7"/>
    <mergeCell ref="B16:N16"/>
    <mergeCell ref="P16:V16"/>
    <mergeCell ref="B1:N1"/>
    <mergeCell ref="B2:N2"/>
    <mergeCell ref="P2:V2"/>
  </mergeCells>
  <conditionalFormatting sqref="E4:N13 E18:N27">
    <cfRule type="containsText" dxfId="25" priority="35" operator="containsText" text="4">
      <formula>NOT(ISERROR(SEARCH("4",E4)))</formula>
    </cfRule>
    <cfRule type="containsText" dxfId="24" priority="36" operator="containsText" text="3">
      <formula>NOT(ISERROR(SEARCH("3",E4)))</formula>
    </cfRule>
    <cfRule type="containsText" dxfId="23" priority="37" operator="containsText" text="2">
      <formula>NOT(ISERROR(SEARCH("2",E4)))</formula>
    </cfRule>
    <cfRule type="containsText" dxfId="22" priority="38" operator="containsText" text="1">
      <formula>NOT(ISERROR(SEARCH("1",E4)))</formula>
    </cfRule>
  </conditionalFormatting>
  <conditionalFormatting sqref="E18:N27 E4:N14">
    <cfRule type="containsText" dxfId="21" priority="39" operator="containsText" text="5">
      <formula>NOT(ISERROR(SEARCH("5",E4)))</formula>
    </cfRule>
    <cfRule type="containsText" dxfId="20" priority="40" operator="containsText" text="4">
      <formula>NOT(ISERROR(SEARCH("4",E4)))</formula>
    </cfRule>
    <cfRule type="containsText" dxfId="19" priority="41" operator="containsText" text="3">
      <formula>NOT(ISERROR(SEARCH("3",E4)))</formula>
    </cfRule>
  </conditionalFormatting>
  <conditionalFormatting sqref="E4:N13 E18:N27">
    <cfRule type="containsText" dxfId="18" priority="34" operator="containsText" text="5">
      <formula>NOT(ISERROR(SEARCH("5",E4)))</formula>
    </cfRule>
  </conditionalFormatting>
  <conditionalFormatting sqref="E18:K21">
    <cfRule type="containsText" dxfId="17" priority="28" operator="containsText" text="5">
      <formula>NOT(ISERROR(SEARCH("5",E18)))</formula>
    </cfRule>
    <cfRule type="containsText" dxfId="16" priority="29" operator="containsText" text="4">
      <formula>NOT(ISERROR(SEARCH("4",E18)))</formula>
    </cfRule>
    <cfRule type="containsText" dxfId="15" priority="30" operator="containsText" text="3">
      <formula>NOT(ISERROR(SEARCH("3",E18)))</formula>
    </cfRule>
  </conditionalFormatting>
  <conditionalFormatting sqref="E22:K22">
    <cfRule type="containsText" dxfId="14" priority="25" operator="containsText" text="5">
      <formula>NOT(ISERROR(SEARCH("5",E22)))</formula>
    </cfRule>
    <cfRule type="containsText" dxfId="13" priority="26" operator="containsText" text="4">
      <formula>NOT(ISERROR(SEARCH("4",E22)))</formula>
    </cfRule>
    <cfRule type="containsText" dxfId="12" priority="27" operator="containsText" text="3">
      <formula>NOT(ISERROR(SEARCH("3",E22)))</formula>
    </cfRule>
  </conditionalFormatting>
  <conditionalFormatting sqref="E23:K23">
    <cfRule type="containsText" dxfId="11" priority="22" operator="containsText" text="5">
      <formula>NOT(ISERROR(SEARCH("5",E23)))</formula>
    </cfRule>
    <cfRule type="containsText" dxfId="10" priority="23" operator="containsText" text="4">
      <formula>NOT(ISERROR(SEARCH("4",E23)))</formula>
    </cfRule>
    <cfRule type="containsText" dxfId="9" priority="24" operator="containsText" text="3">
      <formula>NOT(ISERROR(SEARCH("3",E23)))</formula>
    </cfRule>
  </conditionalFormatting>
  <conditionalFormatting sqref="E24:K24">
    <cfRule type="containsText" dxfId="8" priority="19" operator="containsText" text="5">
      <formula>NOT(ISERROR(SEARCH("5",E24)))</formula>
    </cfRule>
    <cfRule type="containsText" dxfId="7" priority="20" operator="containsText" text="4">
      <formula>NOT(ISERROR(SEARCH("4",E24)))</formula>
    </cfRule>
    <cfRule type="containsText" dxfId="6" priority="21" operator="containsText" text="3">
      <formula>NOT(ISERROR(SEARCH("3",E24)))</formula>
    </cfRule>
  </conditionalFormatting>
  <conditionalFormatting sqref="E25:K25">
    <cfRule type="containsText" dxfId="5" priority="16" operator="containsText" text="5">
      <formula>NOT(ISERROR(SEARCH("5",E25)))</formula>
    </cfRule>
    <cfRule type="containsText" dxfId="4" priority="17" operator="containsText" text="4">
      <formula>NOT(ISERROR(SEARCH("4",E25)))</formula>
    </cfRule>
    <cfRule type="containsText" dxfId="3" priority="18" operator="containsText" text="3">
      <formula>NOT(ISERROR(SEARCH("3",E25)))</formula>
    </cfRule>
  </conditionalFormatting>
  <conditionalFormatting sqref="E26:K27">
    <cfRule type="containsText" dxfId="2" priority="13" operator="containsText" text="5">
      <formula>NOT(ISERROR(SEARCH("5",E26)))</formula>
    </cfRule>
    <cfRule type="containsText" dxfId="1" priority="14" operator="containsText" text="4">
      <formula>NOT(ISERROR(SEARCH("4",E26)))</formula>
    </cfRule>
    <cfRule type="containsText" dxfId="0" priority="15" operator="containsText" text="3">
      <formula>NOT(ISERROR(SEARCH("3",E26)))</formula>
    </cfRule>
  </conditionalFormatting>
  <dataValidations count="2">
    <dataValidation type="list" allowBlank="1" showInputMessage="1" showErrorMessage="1" error="En az 1 en çok 5 değeri girilebilir" sqref="E4:N13 E18:N27">
      <formula1>"1, 2, 3, 4, 5"</formula1>
    </dataValidation>
    <dataValidation type="list" allowBlank="1" showInputMessage="1" showErrorMessage="1" sqref="E14:N14">
      <formula1>"1, 2, 3, 4, --"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BARU</cp:lastModifiedBy>
  <dcterms:modified xsi:type="dcterms:W3CDTF">2026-08-06T11:03:47Z</dcterms:modified>
</cp:coreProperties>
</file>