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Orhan_ARAS\Desktop\"/>
    </mc:Choice>
  </mc:AlternateContent>
  <bookViews>
    <workbookView xWindow="0" yWindow="0" windowWidth="28800" windowHeight="12345" tabRatio="809"/>
  </bookViews>
  <sheets>
    <sheet name="Risk Kayıt ve İlave Risk Yön." sheetId="3" r:id="rId1"/>
  </sheets>
  <definedNames>
    <definedName name="_xlnm._FilterDatabase" localSheetId="0" hidden="1">'Risk Kayıt ve İlave Risk Yön.'!$C$3:$AW$10</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4" i="3" l="1"/>
  <c r="R5" i="3" l="1"/>
  <c r="R6" i="3"/>
  <c r="R7" i="3"/>
  <c r="R10" i="3"/>
  <c r="Q5" i="3"/>
  <c r="S5" i="3" s="1"/>
  <c r="T5" i="3" s="1"/>
  <c r="Q6" i="3"/>
  <c r="S6" i="3" s="1"/>
  <c r="T6" i="3" s="1"/>
  <c r="Q7" i="3"/>
  <c r="Q8" i="3"/>
  <c r="S8" i="3" s="1"/>
  <c r="Q9" i="3"/>
  <c r="Q10" i="3"/>
  <c r="T8" i="3" l="1"/>
  <c r="S7" i="3"/>
  <c r="T7" i="3" s="1"/>
  <c r="S10" i="3"/>
  <c r="T10" i="3" s="1"/>
  <c r="S9" i="3"/>
  <c r="T9" i="3" s="1"/>
  <c r="Q4" i="3" l="1"/>
  <c r="S4" i="3" s="1"/>
  <c r="T4" i="3" s="1"/>
  <c r="W10" i="3"/>
  <c r="W9" i="3"/>
  <c r="W8" i="3"/>
  <c r="W7" i="3"/>
  <c r="W6" i="3"/>
  <c r="W5" i="3"/>
  <c r="W4" i="3"/>
  <c r="Y4" i="3" l="1"/>
  <c r="Z4" i="3" s="1"/>
  <c r="Y10" i="3" l="1"/>
  <c r="Z10" i="3" s="1"/>
  <c r="Y9" i="3"/>
  <c r="Z9" i="3" s="1"/>
  <c r="Y8" i="3"/>
  <c r="Z8" i="3" s="1"/>
  <c r="Y7" i="3"/>
  <c r="Z7" i="3" s="1"/>
  <c r="Y6" i="3"/>
  <c r="Z6" i="3" s="1"/>
  <c r="Y5" i="3"/>
  <c r="Z5" i="3" s="1"/>
</calcChain>
</file>

<file path=xl/sharedStrings.xml><?xml version="1.0" encoding="utf-8"?>
<sst xmlns="http://schemas.openxmlformats.org/spreadsheetml/2006/main" count="246" uniqueCount="148">
  <si>
    <t>Olasılık</t>
  </si>
  <si>
    <t>Etki</t>
  </si>
  <si>
    <t>Risk No.</t>
  </si>
  <si>
    <t>Riske Yönelik Alınacak Karar</t>
  </si>
  <si>
    <t>Doğal Risk Puanı</t>
  </si>
  <si>
    <t>Mevcut Risk Yönetimi Faaliyetleri</t>
  </si>
  <si>
    <t>Artık Risk Puanı</t>
  </si>
  <si>
    <t>Belirleme Tarihi</t>
  </si>
  <si>
    <t>Risklerin Değerlendirilmesi</t>
  </si>
  <si>
    <t>Risklerin Belirlenmesi</t>
  </si>
  <si>
    <t>Riske Yönelik Alınacak Kararların Belirlenmesi</t>
  </si>
  <si>
    <t>Öncü Risk Göstergesi (ÖRG)</t>
  </si>
  <si>
    <t>ÖRG Hedefi</t>
  </si>
  <si>
    <t>ÖRG Raporlama Periyodu</t>
  </si>
  <si>
    <t>Risk İştahı</t>
  </si>
  <si>
    <t>Risklerin İzlenmesi</t>
  </si>
  <si>
    <t>Değişim Nedenleri</t>
  </si>
  <si>
    <t xml:space="preserve">Mevcut Risk Yönetimi Faaliyetleri Değişti mi? </t>
  </si>
  <si>
    <t>Çok Düşük</t>
  </si>
  <si>
    <t>Düşük</t>
  </si>
  <si>
    <t>Orta</t>
  </si>
  <si>
    <t>Yüksek</t>
  </si>
  <si>
    <t>Risk Güncellik Durumu</t>
  </si>
  <si>
    <t>Doğal Risk Seviyesi</t>
  </si>
  <si>
    <t>Artık Risk Seviyesi 
(Sonuç)</t>
  </si>
  <si>
    <t>Doğal Risk Seviyesi Değişti mi?</t>
  </si>
  <si>
    <t>Artık Risk Seviyesi Değişti mi?</t>
  </si>
  <si>
    <t>Yeni Doğal Risk Seviyesi</t>
  </si>
  <si>
    <t>Yeni Artık Seviyesi</t>
  </si>
  <si>
    <t>Açıklama / Revize</t>
  </si>
  <si>
    <t>Mevcut Risk Yönetimi Faaliyetleri Riskin Etkisini Mi Olasılığını Mı Düşürmekte?</t>
  </si>
  <si>
    <t>İlave Risk Yönetim Faaliyeti</t>
  </si>
  <si>
    <t>Faaliyet Sorumluları</t>
  </si>
  <si>
    <t>Faaliyet Durumu</t>
  </si>
  <si>
    <t>Revize Faaliyet Tarihi</t>
  </si>
  <si>
    <t>Değişen Risk Seviyelerine İstinaden Yeni/İlave Faaliyet Tanımlaması Gerekli mi?</t>
  </si>
  <si>
    <t>İlave Risk Yönetim Faaliyetlerin Takip Edilmesi</t>
  </si>
  <si>
    <t>Risk Evreni</t>
  </si>
  <si>
    <t>ÖRG Sorumlusu</t>
  </si>
  <si>
    <t>Faaliyet Başlangış Tarihi</t>
  </si>
  <si>
    <t>Faaliyet Tamamlanma Tarihi</t>
  </si>
  <si>
    <t>Mevcut Risk Yönetimi Faaliyetlerinin Yeterliliği</t>
  </si>
  <si>
    <t>Mevcut Risk Yönetimi Faaliyetlerinin Yeterlilik Katsayısı</t>
  </si>
  <si>
    <t>Alt Kök Nedenler</t>
  </si>
  <si>
    <t>ÖRG Sapması Durumunda Gerçekleştirilecek Faaliyet</t>
  </si>
  <si>
    <t>Risk Tanımı (Ana kök neden ve etkiyi içerecek şekilde)</t>
  </si>
  <si>
    <t>Varsa İlgili Fırsatlar</t>
  </si>
  <si>
    <t>Stratejik Amaç ve Hedefler</t>
  </si>
  <si>
    <t>Stratejik Amaç No.</t>
  </si>
  <si>
    <t>Stratejik Amaç Tanımı</t>
  </si>
  <si>
    <t xml:space="preserve"> Stratejik Hedef No.</t>
  </si>
  <si>
    <t xml:space="preserve"> Stratejik Hedef Tanımı</t>
  </si>
  <si>
    <t>İhtisaslaşma alanında çalışan öğretim elemanlarının sayısal yetersizliği</t>
  </si>
  <si>
    <t>İhtisaslaşma alanında proje sayısının yetersizliği</t>
  </si>
  <si>
    <t>Uluslararası düzeyde tanınırlığın düşük olması</t>
  </si>
  <si>
    <t>Paydaşların karar alma süreçlerine katılımının düşük olması</t>
  </si>
  <si>
    <t>İş yoğunluğu ve sistemsel arızalar sebebiyle muafiyet /intibak, kayıt yenileme yatay geçiş ve harç muafiyet işlemlerinin zamanında yapılamaması, ders programlarının UBYS sistemine giriş işlemlerinin gecikmesi</t>
  </si>
  <si>
    <t>Eğitim programlarının bilimsel gelişmelerin gerisinde kalması nedeni ile eğitim programlarının tesirinin hedeflenen düzeyde olmaması</t>
  </si>
  <si>
    <t>A1</t>
  </si>
  <si>
    <t>H1.1</t>
  </si>
  <si>
    <t>Eğitim-Öğretim Faaliyetleri İçin Üniversitemizin Fiziksel ve Akademik Altyapısını
Güçlendirmek</t>
  </si>
  <si>
    <t>R1</t>
  </si>
  <si>
    <t>Güncel</t>
  </si>
  <si>
    <t>Yeterli</t>
  </si>
  <si>
    <t>Etki ve Olasılık</t>
  </si>
  <si>
    <t>Riski Azaltmak</t>
  </si>
  <si>
    <t>Tehdit</t>
  </si>
  <si>
    <t>Kaliteyi Önceleyen Öğrenci Merkezli Eğitim Anlayışıyla Rekabet Edebilir Bireyler
Yetiştirmek</t>
  </si>
  <si>
    <t>H1.3</t>
  </si>
  <si>
    <t>Girişimciliği İşbirlikçi Uygulamalarla Destekleyerek Bölgesel Kalkınmada Etkin Rol Almak</t>
  </si>
  <si>
    <t>H4.1</t>
  </si>
  <si>
    <t>Üniversitemizin İhtisaslaşma Alanına Yönelik Bilimsel Faaliyet Sayısını Artırmak</t>
  </si>
  <si>
    <t>H4.2</t>
  </si>
  <si>
    <t>İhtisaslaşma Alanındaki Proje/Patent/Faydalı Model/Endüstriyel Tasarım Sayısını Artırmak</t>
  </si>
  <si>
    <t>Katılımcı Yönetim Anlayışıyla Kurum Kültürünü ve Aidiyet Duygusunu Geliştirmek</t>
  </si>
  <si>
    <t>H5.2</t>
  </si>
  <si>
    <t xml:space="preserve"> İç ve Dış Paydaşların Karar Alma Süreçlerine Etkin Katılımını Sağlamak</t>
  </si>
  <si>
    <t>H5.3</t>
  </si>
  <si>
    <t>Uluslararasılaşma Düzeyini Artırmak</t>
  </si>
  <si>
    <t>Çağın gerektirdiği disiplinlerarası / çok disiplinli eğitim ve öğretimi güçlendirmek.</t>
  </si>
  <si>
    <t>A4</t>
  </si>
  <si>
    <t>A5</t>
  </si>
  <si>
    <t>R12</t>
  </si>
  <si>
    <t>R13</t>
  </si>
  <si>
    <t>R19</t>
  </si>
  <si>
    <t>R22</t>
  </si>
  <si>
    <t>R26</t>
  </si>
  <si>
    <t>R30</t>
  </si>
  <si>
    <t xml:space="preserve">İç Risk (Finansal Risk) </t>
  </si>
  <si>
    <t>Bütçe kısıtlığı sebebiyle stratejik amaç 
ve hedeflere ulaşılamaması</t>
  </si>
  <si>
    <t>Dış Risk (İtibar Riski)</t>
  </si>
  <si>
    <t>İç Risk (Stratejik Risk)</t>
  </si>
  <si>
    <t>İç ve Dış Risk 
(Operasyonel Risk)</t>
  </si>
  <si>
    <t>İç ve Dış Risk (Proje Riski)</t>
  </si>
  <si>
    <t>İç Risk (Teknolojik Risk)</t>
  </si>
  <si>
    <t>Kısmen Yeterli</t>
  </si>
  <si>
    <t>Stratejik amaç ve hedeflere 
ulaşmak için gerekli olan bütçenin Merkezi yönetim bütçe kanunu ile verilmemesi, 
Üniversitenin yeterince öz gelir elde edememesi , Dış finansman kaynaklı yeterince proje yapılmaması,</t>
  </si>
  <si>
    <t xml:space="preserve">Birim ve Kurum düzeyinde yürütülen tanımlanmış süreç yönetimi mevcuttur. Birim ve kurum düzeyinde risk komisyonları vardır. Risklere ilişkin çalışmaları 2021 yılından beri yürütülmektedir. Riskler eylem planları ve izleme ve değerlendirme raporları ile izlenmektedir. Ayrıca Üniversitenin risk yönergesi mevcuttur.Yeni rehber doğrultusunda çalıştay yapılmış ve güncelleme çalışmaları yürütülmektedir. </t>
  </si>
  <si>
    <t>Birim Yöneticileri</t>
  </si>
  <si>
    <t>6 aylık</t>
  </si>
  <si>
    <t>Dış finansman kaynaklı proje
 faaliyetlerinin artırılması,
 üniversite öz gelirlerinin artırılması
 ve bütçe tekliflerinin rasyonel
 oluşturulması amacıyla bütçe planlama
 toplantılarına devam edilmesi.</t>
  </si>
  <si>
    <t>Katılımın sağlanmaması</t>
  </si>
  <si>
    <t>Zayıf</t>
  </si>
  <si>
    <t>Öğretim elemanlarına proje yapabilmeleri için gerekli destek ve teşviklerin sağlanması</t>
  </si>
  <si>
    <t xml:space="preserve">
 Proje sayısısnın düşük olması </t>
  </si>
  <si>
    <t>Öğretim elemanlarının ihtisaslaşma alanında çalışma yapmaması.</t>
  </si>
  <si>
    <t>Öğretim elemanlarına ihtisaslaşma alanında çalışma yapması için destek ve teşvik verilmesi.</t>
  </si>
  <si>
    <t>Ayrılan bütçenin yetersiz olması</t>
  </si>
  <si>
    <t>Öğretim elemanlarına 
ihtisaslaşma alanında 
çalışma yapması 
için destek ve teşvik vermek</t>
  </si>
  <si>
    <t>Öğretim elemanlarına
 proje yapabilmeleri 
için gerekli destek
 ve teşvik sağlamak</t>
  </si>
  <si>
    <t>İhtisaslaşma alanında
 proje sayısının düşük olması</t>
  </si>
  <si>
    <t>Bilimsel gelişmelerin takiplerinin güncel olması, eğitim programlarının tesirinin hedeflenen düzeyde olmasını sağlar.</t>
  </si>
  <si>
    <t>Eğitim programlarının
 bilimsel gelişmelerin gerisinde kalması</t>
  </si>
  <si>
    <t xml:space="preserve">Bilimsel gelişmelerin
 takiplerinin
 güncel olmasını sağlamak.
</t>
  </si>
  <si>
    <t>Öğrenci 
mağduriyetini 
ortadan kaldırmak</t>
  </si>
  <si>
    <t>Öğrencilerin 
mağduriyet yaşaması</t>
  </si>
  <si>
    <t>Katılımın sağlanması</t>
  </si>
  <si>
    <t>Katılımın
 sağlanmaması</t>
  </si>
  <si>
    <t>Katılımın 
sağlanması için çalışmaların yapılması</t>
  </si>
  <si>
    <t>Tanınırlığın sağanacak kadar çalışma ve
 iş biriği yapılmaması</t>
  </si>
  <si>
    <t>Uluslararası düzeyde tanınırlığın 
düşük olması</t>
  </si>
  <si>
    <t>Uluslararası düzeyde proje yapılmasının desteklenmesi, gerekli teşviğin sağlanması.</t>
  </si>
  <si>
    <t>Uluslararası düzeyde
 proje yapılmasını 
desteklemek gerekli 
teşviği sağlamak</t>
  </si>
  <si>
    <t>Değişmedi</t>
  </si>
  <si>
    <t>Tüm Akademik ve
 İdari Birim Yöneticileri</t>
  </si>
  <si>
    <t>Toplantının öncesinde paydaşlara bilgi verilmesi, 
çoğunluğun fikrine göre toplantıarın belirlenmesi</t>
  </si>
  <si>
    <t xml:space="preserve">Öğrenci İşleri Daire 
Başkanlığı, 
Danışman Öğretim Elemanları,
Bilgi İşlem Daire Başkanlığı,
Akademik Birimler
</t>
  </si>
  <si>
    <t>Genel Sekreterlik,
İdari Birimler</t>
  </si>
  <si>
    <t xml:space="preserve">Proje sayılarının yükseltilmesinnin sağlanması </t>
  </si>
  <si>
    <t>Öğretim elemanlarının ihtisaslaşma
 alanında çalışma yapmaması.</t>
  </si>
  <si>
    <t>Destek sağlamak</t>
  </si>
  <si>
    <t>Bütçe kazandırma faaliyetleri yapmak</t>
  </si>
  <si>
    <t>Uluslararası projelere ayrılan bütçelerin arttırılması, 
mevcut fırsatlar konusunda çalışanların bilgilendirilmesi, uluslararasılaşma kapsamında faaliyetler ve tanınırlık faaliyetlerinin artırılması</t>
  </si>
  <si>
    <t>öğrenci iş ve işlemleri ile ilgili destek mekanzimalarının zaman zaman tam olarak sağlanamaması</t>
  </si>
  <si>
    <t xml:space="preserve">Bilimsel gelişmelerin
 takiplerinin
 güncel olmasını sağlamak amacıyla gerekli aksiyonların alınması
</t>
  </si>
  <si>
    <t>Süreci kontrol altına
 almak amacıyla gerekli izleme yapılır.</t>
  </si>
  <si>
    <t>İlave Risk Yönetimi Faalieti Planlandı</t>
  </si>
  <si>
    <t>2025</t>
  </si>
  <si>
    <t>İlave Risk Yönetimi Faaliyeti Gerçekleştirildi</t>
  </si>
  <si>
    <t>İlave Risk Yönetimi Faaliyeti Gerçekleştirilmedi</t>
  </si>
  <si>
    <t>Değişti</t>
  </si>
  <si>
    <t>Toplantıya katılımların sağlanması gerçekleştirildi</t>
  </si>
  <si>
    <t>Ders seçimleri zamanlarında 
öğrenciler UBYS ders seçme 
ekranından bilgilendirme ve 
tanıtım videoları ile 
yönlendirilmekte olup UBYS 
sistemi üzerinden 'danışmana ulaş' 
butonu ile gerekli iletişim 
sağlanmaktadır. Teknik arızalarda
 ise danışman/öğrenci başvurusu 
ile büro personeli gerekli 
tedbirlerin alınmasını 
sağlamaktadır.</t>
  </si>
  <si>
    <t xml:space="preserve">Akademik personel, öğrenci işleri teknik birimler arasında koordinasyon sağlanması,
farkındalık eğitimleri düzenlenmesi,
UBYS sisteminin güçlendirilmesi </t>
  </si>
  <si>
    <t xml:space="preserve">Koordinasyon sağlanması için yapılan çalışmalar sonuç verdi. İş girişleri daha sağlıklı ve daha hızlı yapılmaya başlandı. Bu sayede destek talepleri daha hızlı ve sağlıklı bir şekilde sonuçlandırıldı. </t>
  </si>
  <si>
    <t>ORTA</t>
  </si>
  <si>
    <t>Gerekli değil</t>
  </si>
  <si>
    <t>RİSK KAYIT VE İLAVE RİSK YÖNETİM FAALİYETİ TAKİP FORMU (BİLGİ İŞLEM DAİRE BAŞKANLIĞI)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</si>
</sst>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9" x14ac:knownFonts="1">
    <font>
      <sz val="10"/>
      <color theme="1"/>
      <name val="Calibri"/>
      <family val="2"/>
      <scheme val="minor"/>
    </font>
    <font>
      <sz val="11"/>
      <color theme="1"/>
      <name val="Calibri"/>
      <family val="2"/>
      <scheme val="minor"/>
    </font>
    <font>
      <sz val="10"/>
      <color theme="1"/>
      <name val="Calibri"/>
      <family val="2"/>
      <scheme val="minor"/>
    </font>
    <font>
      <sz val="10"/>
      <color theme="1"/>
      <name val="Georgia"/>
      <family val="1"/>
      <charset val="162"/>
    </font>
    <font>
      <sz val="11"/>
      <color theme="1"/>
      <name val="Calibri"/>
      <family val="2"/>
      <charset val="162"/>
      <scheme val="minor"/>
    </font>
    <font>
      <b/>
      <i/>
      <sz val="10"/>
      <color theme="0"/>
      <name val="Georgia"/>
      <family val="1"/>
      <charset val="162"/>
    </font>
    <font>
      <b/>
      <sz val="15"/>
      <color theme="1"/>
      <name val="Georgia"/>
      <family val="1"/>
      <charset val="162"/>
    </font>
    <font>
      <b/>
      <i/>
      <sz val="12"/>
      <color theme="0"/>
      <name val="Georgia"/>
      <family val="1"/>
      <charset val="162"/>
    </font>
    <font>
      <sz val="12"/>
      <color theme="1"/>
      <name val="Georgia"/>
      <family val="1"/>
      <charset val="162"/>
    </font>
    <font>
      <sz val="12"/>
      <color rgb="FFFF0000"/>
      <name val="Georgia"/>
      <family val="1"/>
      <charset val="162"/>
    </font>
    <font>
      <sz val="11"/>
      <color theme="1"/>
      <name val="Times New Roman"/>
      <family val="1"/>
      <charset val="162"/>
    </font>
    <font>
      <b/>
      <sz val="11"/>
      <color theme="1"/>
      <name val="Times New Roman"/>
      <family val="1"/>
      <charset val="162"/>
    </font>
    <font>
      <b/>
      <i/>
      <sz val="11"/>
      <color theme="0"/>
      <name val="Times New Roman"/>
      <family val="1"/>
      <charset val="162"/>
    </font>
    <font>
      <b/>
      <sz val="11"/>
      <color indexed="9"/>
      <name val="Times New Roman"/>
      <family val="1"/>
      <charset val="162"/>
    </font>
    <font>
      <sz val="11"/>
      <color rgb="FF000000"/>
      <name val="Times New Roman"/>
      <family val="1"/>
      <charset val="162"/>
    </font>
    <font>
      <sz val="11"/>
      <name val="Times New Roman"/>
      <family val="1"/>
      <charset val="162"/>
    </font>
    <font>
      <sz val="11"/>
      <color rgb="FF00B050"/>
      <name val="Times New Roman"/>
      <family val="1"/>
      <charset val="162"/>
    </font>
    <font>
      <sz val="11"/>
      <color indexed="8"/>
      <name val="Times New Roman"/>
      <family val="1"/>
      <charset val="162"/>
    </font>
    <font>
      <b/>
      <sz val="11"/>
      <name val="Times New Roman"/>
      <family val="1"/>
      <charset val="162"/>
    </font>
  </fonts>
  <fills count="11">
    <fill>
      <patternFill patternType="none"/>
    </fill>
    <fill>
      <patternFill patternType="gray125"/>
    </fill>
    <fill>
      <patternFill patternType="mediumGray">
        <fgColor theme="1"/>
        <bgColor theme="0"/>
      </patternFill>
    </fill>
    <fill>
      <patternFill patternType="solid">
        <fgColor theme="9" tint="-0.249977111117893"/>
        <bgColor indexed="64"/>
      </patternFill>
    </fill>
    <fill>
      <patternFill patternType="solid">
        <fgColor theme="0" tint="-4.9989318521683403E-2"/>
        <bgColor indexed="64"/>
      </patternFill>
    </fill>
    <fill>
      <patternFill patternType="solid">
        <fgColor rgb="FFC00000"/>
        <bgColor indexed="64"/>
      </patternFill>
    </fill>
    <fill>
      <patternFill patternType="solid">
        <fgColor theme="5" tint="-0.249977111117893"/>
        <bgColor indexed="64"/>
      </patternFill>
    </fill>
    <fill>
      <patternFill patternType="solid">
        <fgColor theme="7" tint="-0.249977111117893"/>
        <bgColor indexed="64"/>
      </patternFill>
    </fill>
    <fill>
      <patternFill patternType="solid">
        <fgColor rgb="FF00B050"/>
        <bgColor indexed="64"/>
      </patternFill>
    </fill>
    <fill>
      <patternFill patternType="solid">
        <fgColor rgb="FF92D050"/>
        <bgColor indexed="64"/>
      </patternFill>
    </fill>
    <fill>
      <patternFill patternType="solid">
        <fgColor theme="0" tint="-0.499984740745262"/>
        <bgColor indexed="64"/>
      </patternFill>
    </fill>
  </fills>
  <borders count="13">
    <border>
      <left/>
      <right/>
      <top/>
      <bottom/>
      <diagonal/>
    </border>
    <border>
      <left style="medium">
        <color auto="1"/>
      </left>
      <right style="medium">
        <color auto="1"/>
      </right>
      <top/>
      <bottom/>
      <diagonal/>
    </border>
    <border>
      <left style="medium">
        <color auto="1"/>
      </left>
      <right/>
      <top/>
      <bottom/>
      <diagonal/>
    </border>
    <border>
      <left/>
      <right style="medium">
        <color auto="1"/>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thin">
        <color indexed="64"/>
      </left>
      <right/>
      <top style="medium">
        <color indexed="64"/>
      </top>
      <bottom style="medium">
        <color indexed="64"/>
      </bottom>
      <diagonal/>
    </border>
  </borders>
  <cellStyleXfs count="7">
    <xf numFmtId="0" fontId="0" fillId="0" borderId="0"/>
    <xf numFmtId="0" fontId="2" fillId="0" borderId="0"/>
    <xf numFmtId="0" fontId="2" fillId="0" borderId="0"/>
    <xf numFmtId="0" fontId="1" fillId="0" borderId="0"/>
    <xf numFmtId="0" fontId="2" fillId="0" borderId="0"/>
    <xf numFmtId="0" fontId="4" fillId="0" borderId="0"/>
    <xf numFmtId="0" fontId="1" fillId="0" borderId="0"/>
  </cellStyleXfs>
  <cellXfs count="82">
    <xf numFmtId="0" fontId="0" fillId="0" borderId="0" xfId="0"/>
    <xf numFmtId="0" fontId="3" fillId="0" borderId="0" xfId="0" applyFont="1" applyAlignment="1">
      <alignment vertical="center"/>
    </xf>
    <xf numFmtId="0" fontId="5" fillId="2" borderId="2" xfId="0" applyFont="1" applyFill="1" applyBorder="1" applyAlignment="1">
      <alignment vertical="center" wrapText="1"/>
    </xf>
    <xf numFmtId="0" fontId="5" fillId="2" borderId="3" xfId="0" applyFont="1" applyFill="1" applyBorder="1" applyAlignment="1">
      <alignment vertical="center"/>
    </xf>
    <xf numFmtId="0" fontId="5" fillId="0" borderId="0" xfId="0" applyFont="1" applyAlignment="1">
      <alignment vertical="center"/>
    </xf>
    <xf numFmtId="0" fontId="7" fillId="2" borderId="1" xfId="0" applyFont="1" applyFill="1" applyBorder="1" applyAlignment="1">
      <alignment vertical="center" wrapText="1"/>
    </xf>
    <xf numFmtId="0" fontId="8" fillId="0" borderId="0" xfId="0" applyFont="1" applyAlignment="1">
      <alignment vertical="center"/>
    </xf>
    <xf numFmtId="0" fontId="8" fillId="4" borderId="0" xfId="0" applyFont="1" applyFill="1" applyAlignment="1">
      <alignment vertical="center"/>
    </xf>
    <xf numFmtId="0" fontId="7" fillId="2" borderId="1" xfId="0" applyFont="1" applyFill="1" applyBorder="1" applyAlignment="1">
      <alignment vertical="center"/>
    </xf>
    <xf numFmtId="0" fontId="8" fillId="0" borderId="3" xfId="0" applyFont="1" applyBorder="1" applyAlignment="1">
      <alignment vertical="center"/>
    </xf>
    <xf numFmtId="0" fontId="8" fillId="4" borderId="3" xfId="0" applyFont="1" applyFill="1" applyBorder="1" applyAlignment="1">
      <alignment vertical="center"/>
    </xf>
    <xf numFmtId="0" fontId="6" fillId="0" borderId="0" xfId="0" applyFont="1" applyAlignment="1">
      <alignment horizontal="center" vertical="center"/>
    </xf>
    <xf numFmtId="0" fontId="5" fillId="2" borderId="11" xfId="0" applyFont="1" applyFill="1" applyBorder="1" applyAlignment="1">
      <alignment vertical="center" wrapText="1"/>
    </xf>
    <xf numFmtId="0" fontId="5" fillId="7" borderId="4" xfId="0" applyFont="1" applyFill="1" applyBorder="1" applyAlignment="1">
      <alignment horizontal="center" vertical="center" wrapText="1"/>
    </xf>
    <xf numFmtId="0" fontId="10" fillId="0" borderId="0" xfId="0" applyFont="1" applyAlignment="1">
      <alignment horizontal="center" vertical="center" wrapText="1"/>
    </xf>
    <xf numFmtId="0" fontId="10" fillId="4" borderId="0" xfId="0" applyFont="1" applyFill="1" applyAlignment="1">
      <alignment horizontal="center" vertical="center" wrapText="1"/>
    </xf>
    <xf numFmtId="0" fontId="10" fillId="0" borderId="0" xfId="0" applyFont="1" applyAlignment="1">
      <alignment horizontal="center" vertical="center"/>
    </xf>
    <xf numFmtId="0" fontId="10" fillId="4" borderId="0" xfId="0" applyFont="1" applyFill="1" applyAlignment="1">
      <alignment horizontal="center" vertical="center"/>
    </xf>
    <xf numFmtId="0" fontId="11" fillId="0" borderId="0" xfId="0" applyFont="1" applyAlignment="1">
      <alignment horizontal="center" vertical="center"/>
    </xf>
    <xf numFmtId="0" fontId="12" fillId="2" borderId="10" xfId="0" applyFont="1" applyFill="1" applyBorder="1" applyAlignment="1">
      <alignment horizontal="center" vertical="center" wrapText="1"/>
    </xf>
    <xf numFmtId="0" fontId="12" fillId="5" borderId="6" xfId="0" applyFont="1" applyFill="1" applyBorder="1" applyAlignment="1">
      <alignment horizontal="center" vertical="center" wrapText="1"/>
    </xf>
    <xf numFmtId="0" fontId="12" fillId="5" borderId="4" xfId="0" applyFont="1" applyFill="1" applyBorder="1" applyAlignment="1">
      <alignment horizontal="center" vertical="center" wrapText="1"/>
    </xf>
    <xf numFmtId="0" fontId="12" fillId="5" borderId="5" xfId="0" applyFont="1" applyFill="1" applyBorder="1" applyAlignment="1">
      <alignment horizontal="center" vertical="center" wrapText="1"/>
    </xf>
    <xf numFmtId="0" fontId="12" fillId="2" borderId="0" xfId="0" applyFont="1" applyFill="1" applyAlignment="1">
      <alignment horizontal="center" vertical="center"/>
    </xf>
    <xf numFmtId="0" fontId="12" fillId="6" borderId="6" xfId="0" applyFont="1" applyFill="1" applyBorder="1" applyAlignment="1">
      <alignment horizontal="center" vertical="center" wrapText="1"/>
    </xf>
    <xf numFmtId="0" fontId="12" fillId="6" borderId="4" xfId="0" applyFont="1" applyFill="1" applyBorder="1" applyAlignment="1">
      <alignment horizontal="center" vertical="center" wrapText="1"/>
    </xf>
    <xf numFmtId="49" fontId="13" fillId="6" borderId="4" xfId="0" applyNumberFormat="1" applyFont="1" applyFill="1" applyBorder="1" applyAlignment="1" applyProtection="1">
      <alignment horizontal="center" vertical="center" wrapText="1"/>
      <protection locked="0"/>
    </xf>
    <xf numFmtId="0" fontId="12" fillId="3" borderId="4" xfId="0" applyFont="1" applyFill="1" applyBorder="1" applyAlignment="1">
      <alignment horizontal="center" vertical="center" wrapText="1"/>
    </xf>
    <xf numFmtId="0" fontId="12" fillId="2" borderId="0" xfId="0" applyFont="1" applyFill="1" applyAlignment="1">
      <alignment horizontal="center" vertical="center" wrapText="1"/>
    </xf>
    <xf numFmtId="0" fontId="12" fillId="10" borderId="6" xfId="0" applyFont="1" applyFill="1" applyBorder="1" applyAlignment="1">
      <alignment horizontal="center" vertical="center" wrapText="1"/>
    </xf>
    <xf numFmtId="0" fontId="12" fillId="10" borderId="4" xfId="0" applyFont="1" applyFill="1" applyBorder="1" applyAlignment="1">
      <alignment horizontal="center" vertical="center" wrapText="1"/>
    </xf>
    <xf numFmtId="0" fontId="12" fillId="10" borderId="5" xfId="0" applyFont="1" applyFill="1" applyBorder="1" applyAlignment="1">
      <alignment horizontal="center" vertical="center" wrapText="1"/>
    </xf>
    <xf numFmtId="0" fontId="10" fillId="0" borderId="2" xfId="0" applyFont="1" applyBorder="1" applyAlignment="1">
      <alignment horizontal="center" vertical="center" wrapText="1"/>
    </xf>
    <xf numFmtId="0" fontId="12" fillId="2" borderId="1" xfId="0" applyFont="1" applyFill="1" applyBorder="1" applyAlignment="1">
      <alignment horizontal="center" vertical="center" wrapText="1"/>
    </xf>
    <xf numFmtId="0" fontId="14" fillId="0" borderId="0" xfId="0" applyFont="1" applyAlignment="1">
      <alignment horizontal="center" vertical="center" wrapText="1"/>
    </xf>
    <xf numFmtId="2" fontId="15" fillId="0" borderId="0" xfId="0" applyNumberFormat="1" applyFont="1" applyAlignment="1">
      <alignment horizontal="center" vertical="center" wrapText="1"/>
    </xf>
    <xf numFmtId="49" fontId="16" fillId="0" borderId="0" xfId="0" applyNumberFormat="1" applyFont="1" applyAlignment="1">
      <alignment horizontal="center" vertical="center" wrapText="1"/>
    </xf>
    <xf numFmtId="0" fontId="12" fillId="2" borderId="2" xfId="0" applyFont="1" applyFill="1" applyBorder="1" applyAlignment="1">
      <alignment horizontal="center" vertical="center" wrapText="1"/>
    </xf>
    <xf numFmtId="1" fontId="17" fillId="0" borderId="0" xfId="0" applyNumberFormat="1" applyFont="1" applyAlignment="1">
      <alignment horizontal="center" vertical="center" wrapText="1"/>
    </xf>
    <xf numFmtId="1" fontId="18" fillId="0" borderId="0" xfId="0" applyNumberFormat="1" applyFont="1" applyAlignment="1">
      <alignment horizontal="center" vertical="center" wrapText="1"/>
    </xf>
    <xf numFmtId="0" fontId="18" fillId="0" borderId="0" xfId="0" applyFont="1" applyAlignment="1">
      <alignment horizontal="center" vertical="center" wrapText="1"/>
    </xf>
    <xf numFmtId="0" fontId="15" fillId="4" borderId="0" xfId="0" applyFont="1" applyFill="1" applyAlignment="1">
      <alignment horizontal="center" vertical="center" wrapText="1"/>
    </xf>
    <xf numFmtId="164" fontId="15" fillId="0" borderId="0" xfId="0" applyNumberFormat="1" applyFont="1" applyAlignment="1">
      <alignment horizontal="center" vertical="center" wrapText="1"/>
    </xf>
    <xf numFmtId="0" fontId="18" fillId="0" borderId="0" xfId="0" applyFont="1" applyAlignment="1">
      <alignment horizontal="center" vertical="center"/>
    </xf>
    <xf numFmtId="164" fontId="18" fillId="0" borderId="0" xfId="0" applyNumberFormat="1" applyFont="1" applyAlignment="1">
      <alignment horizontal="center" vertical="center" wrapText="1"/>
    </xf>
    <xf numFmtId="14" fontId="10" fillId="0" borderId="0" xfId="0" applyNumberFormat="1" applyFont="1" applyAlignment="1">
      <alignment horizontal="center" vertical="center"/>
    </xf>
    <xf numFmtId="14" fontId="10" fillId="0" borderId="3" xfId="0" applyNumberFormat="1" applyFont="1" applyBorder="1" applyAlignment="1">
      <alignment horizontal="center" vertical="center"/>
    </xf>
    <xf numFmtId="0" fontId="15" fillId="0" borderId="0" xfId="0" applyFont="1" applyAlignment="1">
      <alignment horizontal="center" vertical="center" wrapText="1"/>
    </xf>
    <xf numFmtId="0" fontId="15" fillId="0" borderId="0" xfId="0" applyFont="1" applyAlignment="1">
      <alignment horizontal="center" vertical="center"/>
    </xf>
    <xf numFmtId="0" fontId="17" fillId="0" borderId="0" xfId="5" applyFont="1" applyAlignment="1">
      <alignment horizontal="center" vertical="center" wrapText="1"/>
    </xf>
    <xf numFmtId="2" fontId="15" fillId="4" borderId="0" xfId="0" applyNumberFormat="1" applyFont="1" applyFill="1" applyAlignment="1">
      <alignment horizontal="center" vertical="center" wrapText="1"/>
    </xf>
    <xf numFmtId="49" fontId="16" fillId="4" borderId="0" xfId="0" applyNumberFormat="1" applyFont="1" applyFill="1" applyAlignment="1">
      <alignment horizontal="center" vertical="center" wrapText="1"/>
    </xf>
    <xf numFmtId="0" fontId="18" fillId="4" borderId="0" xfId="0" applyFont="1" applyFill="1" applyAlignment="1">
      <alignment horizontal="center" vertical="center" wrapText="1"/>
    </xf>
    <xf numFmtId="0" fontId="18" fillId="4" borderId="0" xfId="0" applyFont="1" applyFill="1" applyAlignment="1">
      <alignment horizontal="center" vertical="center"/>
    </xf>
    <xf numFmtId="164" fontId="18" fillId="4" borderId="0" xfId="0" applyNumberFormat="1" applyFont="1" applyFill="1" applyAlignment="1">
      <alignment horizontal="center" vertical="center" wrapText="1"/>
    </xf>
    <xf numFmtId="14" fontId="10" fillId="4" borderId="3" xfId="0" applyNumberFormat="1" applyFont="1" applyFill="1" applyBorder="1" applyAlignment="1">
      <alignment horizontal="center" vertical="center"/>
    </xf>
    <xf numFmtId="0" fontId="12" fillId="2" borderId="2" xfId="0" applyFont="1" applyFill="1" applyBorder="1" applyAlignment="1">
      <alignment horizontal="center" vertical="center"/>
    </xf>
    <xf numFmtId="164" fontId="15" fillId="9" borderId="0" xfId="0" applyNumberFormat="1" applyFont="1" applyFill="1" applyAlignment="1">
      <alignment horizontal="center" vertical="center" wrapText="1"/>
    </xf>
    <xf numFmtId="0" fontId="12" fillId="2" borderId="1" xfId="0" applyFont="1" applyFill="1" applyBorder="1" applyAlignment="1">
      <alignment horizontal="center" vertical="center"/>
    </xf>
    <xf numFmtId="14" fontId="10" fillId="4" borderId="0" xfId="0" applyNumberFormat="1" applyFont="1" applyFill="1" applyAlignment="1">
      <alignment horizontal="center" vertical="center"/>
    </xf>
    <xf numFmtId="0" fontId="10" fillId="0" borderId="0" xfId="5" applyFont="1" applyAlignment="1">
      <alignment horizontal="center" vertical="center" wrapText="1"/>
    </xf>
    <xf numFmtId="0" fontId="10" fillId="4" borderId="2" xfId="0" applyFont="1" applyFill="1" applyBorder="1" applyAlignment="1">
      <alignment horizontal="center" vertical="center" wrapText="1"/>
    </xf>
    <xf numFmtId="0" fontId="8" fillId="4" borderId="0" xfId="0" applyFont="1" applyFill="1" applyAlignment="1">
      <alignment vertical="center" wrapText="1"/>
    </xf>
    <xf numFmtId="0" fontId="9" fillId="8" borderId="0" xfId="0" applyFont="1" applyFill="1" applyAlignment="1">
      <alignment vertical="center"/>
    </xf>
    <xf numFmtId="0" fontId="8" fillId="8" borderId="0" xfId="0" applyFont="1" applyFill="1" applyAlignment="1">
      <alignment vertical="center"/>
    </xf>
    <xf numFmtId="0" fontId="11" fillId="0" borderId="0" xfId="0" applyFont="1" applyAlignment="1">
      <alignment horizontal="center" vertical="center"/>
    </xf>
    <xf numFmtId="0" fontId="12" fillId="3" borderId="7" xfId="0" applyFont="1" applyFill="1" applyBorder="1" applyAlignment="1">
      <alignment horizontal="center" vertical="center" wrapText="1"/>
    </xf>
    <xf numFmtId="0" fontId="12" fillId="3" borderId="8" xfId="0" applyFont="1" applyFill="1" applyBorder="1" applyAlignment="1">
      <alignment horizontal="center" vertical="center" wrapText="1"/>
    </xf>
    <xf numFmtId="0" fontId="12" fillId="3" borderId="12" xfId="0" applyFont="1" applyFill="1" applyBorder="1" applyAlignment="1">
      <alignment horizontal="center" vertical="center" wrapText="1"/>
    </xf>
    <xf numFmtId="0" fontId="12" fillId="3" borderId="9" xfId="0" applyFont="1" applyFill="1" applyBorder="1" applyAlignment="1">
      <alignment horizontal="center" vertical="center" wrapText="1"/>
    </xf>
    <xf numFmtId="0" fontId="12" fillId="10" borderId="7" xfId="0" applyFont="1" applyFill="1" applyBorder="1" applyAlignment="1">
      <alignment horizontal="center" vertical="center"/>
    </xf>
    <xf numFmtId="0" fontId="12" fillId="10" borderId="8" xfId="0" applyFont="1" applyFill="1" applyBorder="1" applyAlignment="1">
      <alignment horizontal="center" vertical="center"/>
    </xf>
    <xf numFmtId="0" fontId="12" fillId="10" borderId="9" xfId="0" applyFont="1" applyFill="1" applyBorder="1" applyAlignment="1">
      <alignment horizontal="center" vertical="center"/>
    </xf>
    <xf numFmtId="0" fontId="5" fillId="7" borderId="7" xfId="0" applyFont="1" applyFill="1" applyBorder="1" applyAlignment="1">
      <alignment horizontal="center" vertical="center" wrapText="1"/>
    </xf>
    <xf numFmtId="0" fontId="5" fillId="7" borderId="8" xfId="0" applyFont="1" applyFill="1" applyBorder="1" applyAlignment="1">
      <alignment horizontal="center" vertical="center" wrapText="1"/>
    </xf>
    <xf numFmtId="0" fontId="5" fillId="7" borderId="9" xfId="0" applyFont="1" applyFill="1" applyBorder="1" applyAlignment="1">
      <alignment horizontal="center" vertical="center" wrapText="1"/>
    </xf>
    <xf numFmtId="0" fontId="12" fillId="5" borderId="7" xfId="0" applyFont="1" applyFill="1" applyBorder="1" applyAlignment="1">
      <alignment horizontal="center" vertical="center"/>
    </xf>
    <xf numFmtId="0" fontId="12" fillId="5" borderId="8" xfId="0" applyFont="1" applyFill="1" applyBorder="1" applyAlignment="1">
      <alignment horizontal="center" vertical="center"/>
    </xf>
    <xf numFmtId="0" fontId="12" fillId="5" borderId="9" xfId="0" applyFont="1" applyFill="1" applyBorder="1" applyAlignment="1">
      <alignment horizontal="center" vertical="center"/>
    </xf>
    <xf numFmtId="0" fontId="12" fillId="6" borderId="7" xfId="0" applyFont="1" applyFill="1" applyBorder="1" applyAlignment="1">
      <alignment horizontal="center" vertical="center"/>
    </xf>
    <xf numFmtId="0" fontId="12" fillId="6" borderId="8" xfId="0" applyFont="1" applyFill="1" applyBorder="1" applyAlignment="1">
      <alignment horizontal="center" vertical="center"/>
    </xf>
    <xf numFmtId="0" fontId="12" fillId="6" borderId="9" xfId="0" applyFont="1" applyFill="1" applyBorder="1" applyAlignment="1">
      <alignment horizontal="center" vertical="center"/>
    </xf>
  </cellXfs>
  <cellStyles count="7">
    <cellStyle name="Normal" xfId="0" builtinId="0"/>
    <cellStyle name="Normal 2" xfId="1"/>
    <cellStyle name="Normal 3" xfId="2"/>
    <cellStyle name="Normal 3 2" xfId="3"/>
    <cellStyle name="Normal 4" xfId="4"/>
    <cellStyle name="Normal 6" xfId="5"/>
    <cellStyle name="Normal 7" xfId="6"/>
  </cellStyles>
  <dxfs count="25">
    <dxf>
      <fill>
        <patternFill>
          <bgColor rgb="FF00B050"/>
        </patternFill>
      </fill>
    </dxf>
    <dxf>
      <fill>
        <patternFill>
          <bgColor rgb="FF92D050"/>
        </patternFill>
      </fill>
    </dxf>
    <dxf>
      <fill>
        <patternFill>
          <bgColor rgb="FFFFC000"/>
        </patternFill>
      </fill>
    </dxf>
    <dxf>
      <fill>
        <patternFill>
          <bgColor rgb="FFFF0000"/>
        </patternFill>
      </fill>
    </dxf>
    <dxf>
      <fill>
        <patternFill>
          <bgColor rgb="FFC00000"/>
        </patternFill>
      </fill>
    </dxf>
    <dxf>
      <fill>
        <patternFill>
          <bgColor rgb="FF00B050"/>
        </patternFill>
      </fill>
    </dxf>
    <dxf>
      <fill>
        <patternFill>
          <bgColor rgb="FF92D050"/>
        </patternFill>
      </fill>
    </dxf>
    <dxf>
      <fill>
        <patternFill>
          <bgColor rgb="FFFFC000"/>
        </patternFill>
      </fill>
    </dxf>
    <dxf>
      <fill>
        <patternFill>
          <bgColor rgb="FFFF0000"/>
        </patternFill>
      </fill>
    </dxf>
    <dxf>
      <fill>
        <patternFill>
          <bgColor rgb="FFC00000"/>
        </patternFill>
      </fill>
    </dxf>
    <dxf>
      <fill>
        <patternFill patternType="solid">
          <bgColor theme="0"/>
        </patternFill>
      </fill>
    </dxf>
    <dxf>
      <fill>
        <patternFill>
          <bgColor rgb="FFFF0000"/>
        </patternFill>
      </fill>
    </dxf>
    <dxf>
      <fill>
        <patternFill>
          <bgColor rgb="FF92D050"/>
        </patternFill>
      </fill>
    </dxf>
    <dxf>
      <fill>
        <patternFill>
          <bgColor rgb="FFC00000"/>
        </patternFill>
      </fill>
    </dxf>
    <dxf>
      <fill>
        <patternFill>
          <bgColor rgb="FFFFC000"/>
        </patternFill>
      </fill>
    </dxf>
    <dxf>
      <fill>
        <patternFill>
          <bgColor rgb="FFFFC000"/>
        </patternFill>
      </fill>
    </dxf>
    <dxf>
      <fill>
        <patternFill>
          <bgColor rgb="FF92D050"/>
        </patternFill>
      </fill>
    </dxf>
    <dxf>
      <fill>
        <patternFill>
          <bgColor rgb="FFFF0000"/>
        </patternFill>
      </fill>
    </dxf>
    <dxf>
      <fill>
        <patternFill>
          <bgColor rgb="FFC00000"/>
        </patternFill>
      </fill>
    </dxf>
    <dxf>
      <fill>
        <patternFill>
          <bgColor rgb="FF00B050"/>
        </patternFill>
      </fill>
    </dxf>
    <dxf>
      <fill>
        <patternFill>
          <bgColor rgb="FF92D050"/>
        </patternFill>
      </fill>
    </dxf>
    <dxf>
      <fill>
        <patternFill>
          <bgColor rgb="FFFFC000"/>
        </patternFill>
      </fill>
    </dxf>
    <dxf>
      <fill>
        <patternFill>
          <bgColor rgb="FFFF0000"/>
        </patternFill>
      </fill>
    </dxf>
    <dxf>
      <fill>
        <patternFill>
          <bgColor rgb="FFC00000"/>
        </patternFill>
      </fill>
    </dxf>
    <dxf>
      <fill>
        <patternFill>
          <bgColor rgb="FF00B05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eması">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12"/>
  <sheetViews>
    <sheetView showGridLines="0" tabSelected="1" view="pageBreakPreview" zoomScale="55" zoomScaleNormal="10" zoomScaleSheetLayoutView="55" workbookViewId="0">
      <pane xSplit="2" ySplit="3" topLeftCell="C4" activePane="bottomRight" state="frozen"/>
      <selection activeCell="C47" sqref="C47:E47"/>
      <selection pane="topRight" activeCell="C47" sqref="C47:E47"/>
      <selection pane="bottomLeft" activeCell="C47" sqref="C47:E47"/>
      <selection pane="bottomRight" activeCell="C2" sqref="C2:F2"/>
    </sheetView>
  </sheetViews>
  <sheetFormatPr defaultColWidth="8.85546875" defaultRowHeight="12.75" x14ac:dyDescent="0.2"/>
  <cols>
    <col min="1" max="1" width="7.140625" style="1" customWidth="1"/>
    <col min="2" max="2" width="1.85546875" style="1" customWidth="1"/>
    <col min="3" max="3" width="11.7109375" style="1" bestFit="1" customWidth="1"/>
    <col min="4" max="4" width="31" style="1" customWidth="1"/>
    <col min="5" max="5" width="11.85546875" style="1" bestFit="1" customWidth="1"/>
    <col min="6" max="6" width="16" style="1" bestFit="1" customWidth="1"/>
    <col min="7" max="7" width="1.7109375" style="1" customWidth="1"/>
    <col min="8" max="8" width="6.7109375" style="1" customWidth="1"/>
    <col min="9" max="9" width="16.7109375" style="1" bestFit="1" customWidth="1"/>
    <col min="10" max="10" width="22.42578125" style="1" bestFit="1" customWidth="1"/>
    <col min="11" max="12" width="32.140625" style="1" customWidth="1"/>
    <col min="13" max="13" width="26" style="1" customWidth="1"/>
    <col min="14" max="14" width="15.140625" style="1" customWidth="1"/>
    <col min="15" max="15" width="21" style="1" customWidth="1"/>
    <col min="16" max="16" width="1.7109375" style="1" customWidth="1"/>
    <col min="17" max="17" width="14" style="1" bestFit="1" customWidth="1"/>
    <col min="18" max="18" width="10.42578125" style="1" bestFit="1" customWidth="1"/>
    <col min="19" max="19" width="14" style="1" customWidth="1"/>
    <col min="20" max="20" width="14.28515625" style="1" customWidth="1"/>
    <col min="21" max="21" width="32.140625" style="1" customWidth="1"/>
    <col min="22" max="22" width="27.28515625" style="1" customWidth="1"/>
    <col min="23" max="23" width="17.7109375" style="1" customWidth="1"/>
    <col min="24" max="24" width="17.85546875" style="1" customWidth="1"/>
    <col min="25" max="25" width="10.7109375" style="1" customWidth="1"/>
    <col min="26" max="26" width="21.7109375" style="1" bestFit="1" customWidth="1"/>
    <col min="27" max="27" width="24.5703125" style="1" customWidth="1"/>
    <col min="28" max="28" width="23.7109375" style="1" customWidth="1"/>
    <col min="29" max="29" width="16.28515625" style="1" customWidth="1"/>
    <col min="30" max="30" width="12.85546875" style="1" customWidth="1"/>
    <col min="31" max="31" width="21.85546875" style="1" customWidth="1"/>
    <col min="32" max="32" width="1.85546875" style="1" customWidth="1"/>
    <col min="33" max="34" width="30.85546875" style="1" customWidth="1"/>
    <col min="35" max="35" width="26.140625" style="1" customWidth="1"/>
    <col min="36" max="36" width="24" style="1" customWidth="1"/>
    <col min="37" max="37" width="22.42578125" style="1" customWidth="1"/>
    <col min="38" max="38" width="2.140625" style="1" customWidth="1"/>
    <col min="39" max="39" width="20.7109375" style="1" customWidth="1"/>
    <col min="40" max="40" width="24.42578125" style="1" customWidth="1"/>
    <col min="41" max="41" width="22.42578125" style="1" bestFit="1" customWidth="1"/>
    <col min="42" max="42" width="2.140625" style="1" customWidth="1"/>
    <col min="43" max="43" width="21.85546875" style="1" customWidth="1"/>
    <col min="44" max="44" width="33.42578125" style="1" customWidth="1"/>
    <col min="45" max="45" width="37.42578125" style="1" customWidth="1"/>
    <col min="46" max="46" width="22" style="1" customWidth="1"/>
    <col min="47" max="47" width="17.5703125" style="1" customWidth="1"/>
    <col min="48" max="48" width="15.140625" style="1" customWidth="1"/>
    <col min="49" max="49" width="30.85546875" style="1" customWidth="1"/>
    <col min="50" max="50" width="17.140625" style="1" bestFit="1" customWidth="1"/>
    <col min="51" max="51" width="20.42578125" style="1" bestFit="1" customWidth="1"/>
    <col min="52" max="52" width="22.42578125" style="1" bestFit="1" customWidth="1"/>
    <col min="53" max="53" width="1.7109375" style="1" customWidth="1"/>
    <col min="54" max="16384" width="8.85546875" style="1"/>
  </cols>
  <sheetData>
    <row r="1" spans="1:49" ht="54.6" customHeight="1" thickBot="1" x14ac:dyDescent="0.25">
      <c r="C1" s="65" t="s">
        <v>147</v>
      </c>
      <c r="D1" s="65"/>
      <c r="E1" s="65"/>
      <c r="F1" s="65"/>
      <c r="G1" s="65"/>
      <c r="H1" s="65"/>
      <c r="I1" s="65"/>
      <c r="J1" s="65"/>
      <c r="K1" s="65"/>
      <c r="L1" s="65"/>
      <c r="M1" s="65"/>
      <c r="N1" s="65"/>
      <c r="O1" s="65"/>
      <c r="P1" s="65"/>
      <c r="Q1" s="65"/>
      <c r="R1" s="65"/>
      <c r="S1" s="65"/>
      <c r="T1" s="65"/>
      <c r="U1" s="65"/>
      <c r="V1" s="65"/>
      <c r="W1" s="65"/>
      <c r="X1" s="65"/>
      <c r="Y1" s="65"/>
      <c r="Z1" s="65"/>
      <c r="AA1" s="65"/>
      <c r="AB1" s="65"/>
      <c r="AC1" s="65"/>
      <c r="AD1" s="65"/>
      <c r="AE1" s="65"/>
      <c r="AF1" s="65"/>
      <c r="AG1" s="65"/>
      <c r="AH1" s="65"/>
      <c r="AI1" s="65"/>
      <c r="AJ1" s="65"/>
      <c r="AK1" s="65"/>
      <c r="AL1" s="65"/>
      <c r="AM1" s="18"/>
      <c r="AN1" s="18"/>
      <c r="AO1" s="18"/>
      <c r="AP1" s="11"/>
      <c r="AQ1"/>
      <c r="AR1"/>
      <c r="AS1"/>
      <c r="AT1"/>
      <c r="AU1"/>
      <c r="AV1"/>
      <c r="AW1"/>
    </row>
    <row r="2" spans="1:49" ht="22.9" customHeight="1" thickBot="1" x14ac:dyDescent="0.25">
      <c r="B2" s="2"/>
      <c r="C2" s="76" t="s">
        <v>47</v>
      </c>
      <c r="D2" s="77"/>
      <c r="E2" s="77"/>
      <c r="F2" s="78"/>
      <c r="G2" s="19"/>
      <c r="H2" s="76" t="s">
        <v>9</v>
      </c>
      <c r="I2" s="77"/>
      <c r="J2" s="77"/>
      <c r="K2" s="77"/>
      <c r="L2" s="77"/>
      <c r="M2" s="77"/>
      <c r="N2" s="77"/>
      <c r="O2" s="78"/>
      <c r="P2" s="19"/>
      <c r="Q2" s="79" t="s">
        <v>8</v>
      </c>
      <c r="R2" s="80"/>
      <c r="S2" s="80"/>
      <c r="T2" s="80"/>
      <c r="U2" s="80"/>
      <c r="V2" s="80"/>
      <c r="W2" s="80"/>
      <c r="X2" s="80"/>
      <c r="Y2" s="80"/>
      <c r="Z2" s="80"/>
      <c r="AA2" s="80"/>
      <c r="AB2" s="80"/>
      <c r="AC2" s="80"/>
      <c r="AD2" s="80"/>
      <c r="AE2" s="81"/>
      <c r="AF2" s="19"/>
      <c r="AG2" s="66" t="s">
        <v>10</v>
      </c>
      <c r="AH2" s="67"/>
      <c r="AI2" s="67"/>
      <c r="AJ2" s="68"/>
      <c r="AK2" s="69"/>
      <c r="AL2" s="19"/>
      <c r="AM2" s="70" t="s">
        <v>36</v>
      </c>
      <c r="AN2" s="71"/>
      <c r="AO2" s="72"/>
      <c r="AP2" s="12"/>
      <c r="AQ2" s="73" t="s">
        <v>15</v>
      </c>
      <c r="AR2" s="74"/>
      <c r="AS2" s="74"/>
      <c r="AT2" s="74"/>
      <c r="AU2" s="74"/>
      <c r="AV2" s="74"/>
      <c r="AW2" s="75"/>
    </row>
    <row r="3" spans="1:49" ht="108.75" customHeight="1" thickBot="1" x14ac:dyDescent="0.25">
      <c r="B3" s="2"/>
      <c r="C3" s="20" t="s">
        <v>48</v>
      </c>
      <c r="D3" s="21" t="s">
        <v>49</v>
      </c>
      <c r="E3" s="21" t="s">
        <v>50</v>
      </c>
      <c r="F3" s="22" t="s">
        <v>51</v>
      </c>
      <c r="G3" s="23"/>
      <c r="H3" s="20" t="s">
        <v>2</v>
      </c>
      <c r="I3" s="21" t="s">
        <v>22</v>
      </c>
      <c r="J3" s="21" t="s">
        <v>37</v>
      </c>
      <c r="K3" s="21" t="s">
        <v>45</v>
      </c>
      <c r="L3" s="21" t="s">
        <v>43</v>
      </c>
      <c r="M3" s="21" t="s">
        <v>46</v>
      </c>
      <c r="N3" s="21" t="s">
        <v>14</v>
      </c>
      <c r="O3" s="22" t="s">
        <v>7</v>
      </c>
      <c r="P3" s="23"/>
      <c r="Q3" s="24" t="s">
        <v>1</v>
      </c>
      <c r="R3" s="25" t="s">
        <v>0</v>
      </c>
      <c r="S3" s="25" t="s">
        <v>4</v>
      </c>
      <c r="T3" s="25" t="s">
        <v>23</v>
      </c>
      <c r="U3" s="25" t="s">
        <v>5</v>
      </c>
      <c r="V3" s="25" t="s">
        <v>41</v>
      </c>
      <c r="W3" s="25" t="s">
        <v>42</v>
      </c>
      <c r="X3" s="25" t="s">
        <v>30</v>
      </c>
      <c r="Y3" s="25" t="s">
        <v>6</v>
      </c>
      <c r="Z3" s="25" t="s">
        <v>24</v>
      </c>
      <c r="AA3" s="26" t="s">
        <v>11</v>
      </c>
      <c r="AB3" s="26" t="s">
        <v>38</v>
      </c>
      <c r="AC3" s="26" t="s">
        <v>12</v>
      </c>
      <c r="AD3" s="26" t="s">
        <v>13</v>
      </c>
      <c r="AE3" s="26" t="s">
        <v>44</v>
      </c>
      <c r="AF3" s="23"/>
      <c r="AG3" s="27" t="s">
        <v>3</v>
      </c>
      <c r="AH3" s="27" t="s">
        <v>31</v>
      </c>
      <c r="AI3" s="27" t="s">
        <v>32</v>
      </c>
      <c r="AJ3" s="27" t="s">
        <v>39</v>
      </c>
      <c r="AK3" s="27" t="s">
        <v>40</v>
      </c>
      <c r="AL3" s="28"/>
      <c r="AM3" s="29" t="s">
        <v>33</v>
      </c>
      <c r="AN3" s="30" t="s">
        <v>29</v>
      </c>
      <c r="AO3" s="31" t="s">
        <v>34</v>
      </c>
      <c r="AP3" s="3"/>
      <c r="AQ3" s="13" t="s">
        <v>25</v>
      </c>
      <c r="AR3" s="13" t="s">
        <v>17</v>
      </c>
      <c r="AS3" s="13" t="s">
        <v>26</v>
      </c>
      <c r="AT3" s="13" t="s">
        <v>16</v>
      </c>
      <c r="AU3" s="13" t="s">
        <v>27</v>
      </c>
      <c r="AV3" s="13" t="s">
        <v>28</v>
      </c>
      <c r="AW3" s="13" t="s">
        <v>35</v>
      </c>
    </row>
    <row r="4" spans="1:49" s="6" customFormat="1" ht="225.75" customHeight="1" x14ac:dyDescent="0.2">
      <c r="A4" s="64"/>
      <c r="B4" s="5"/>
      <c r="C4" s="32" t="s">
        <v>58</v>
      </c>
      <c r="D4" s="14" t="s">
        <v>67</v>
      </c>
      <c r="E4" s="14" t="s">
        <v>59</v>
      </c>
      <c r="F4" s="14" t="s">
        <v>60</v>
      </c>
      <c r="G4" s="33"/>
      <c r="H4" s="16" t="s">
        <v>61</v>
      </c>
      <c r="I4" s="16" t="s">
        <v>62</v>
      </c>
      <c r="J4" s="14" t="s">
        <v>88</v>
      </c>
      <c r="K4" s="34" t="s">
        <v>89</v>
      </c>
      <c r="L4" s="14" t="s">
        <v>96</v>
      </c>
      <c r="M4" s="16" t="s">
        <v>66</v>
      </c>
      <c r="N4" s="35" t="s">
        <v>21</v>
      </c>
      <c r="O4" s="36" t="s">
        <v>137</v>
      </c>
      <c r="P4" s="37"/>
      <c r="Q4" s="38" t="e">
        <f>#REF!</f>
        <v>#REF!</v>
      </c>
      <c r="R4" s="38" t="e">
        <f>#REF!</f>
        <v>#REF!</v>
      </c>
      <c r="S4" s="39" t="e">
        <f>Q4*R4</f>
        <v>#REF!</v>
      </c>
      <c r="T4" s="40" t="e">
        <f>IF(S4&lt;3,"ÇOK DÜŞÜK",IF(S4&lt;6,"DÜŞÜK",IF(S4&lt;12,"ORTA",IF(S4&lt;20," YÜKSEK",IF(S4&lt;26,"ÇOK YÜKSEK")))))</f>
        <v>#REF!</v>
      </c>
      <c r="U4" s="41" t="s">
        <v>97</v>
      </c>
      <c r="V4" s="42" t="s">
        <v>95</v>
      </c>
      <c r="W4" s="40">
        <f>IF(V4="Yeterli",0.1,IF(V4="Zayıf",0.8, IF(V4="Kısmen Yeterli", 0.4, IF(V4="Yeterli Değil",1))))</f>
        <v>0.4</v>
      </c>
      <c r="X4" s="40" t="s">
        <v>64</v>
      </c>
      <c r="Y4" s="43" t="e">
        <f t="shared" ref="Y4:Y10" si="0">S4*W4</f>
        <v>#REF!</v>
      </c>
      <c r="Z4" s="44" t="e">
        <f>IF(Y4&lt;3,"ÇOK DÜŞÜK",IF(Y4&lt;6,"DÜŞÜK",IF(Y4&lt;12,"ORTA",IF(Y4&lt;20," YÜKSEK",IF(Y4&lt;26,"ÇOK YÜKSEK")))))</f>
        <v>#REF!</v>
      </c>
      <c r="AA4" s="14" t="s">
        <v>107</v>
      </c>
      <c r="AB4" s="16" t="s">
        <v>98</v>
      </c>
      <c r="AC4" s="14" t="s">
        <v>131</v>
      </c>
      <c r="AD4" s="16" t="s">
        <v>99</v>
      </c>
      <c r="AE4" s="14" t="s">
        <v>135</v>
      </c>
      <c r="AF4" s="33"/>
      <c r="AG4" s="32" t="s">
        <v>65</v>
      </c>
      <c r="AH4" s="14" t="s">
        <v>100</v>
      </c>
      <c r="AI4" s="14" t="s">
        <v>124</v>
      </c>
      <c r="AJ4" s="45">
        <v>45658</v>
      </c>
      <c r="AK4" s="46">
        <v>46022</v>
      </c>
      <c r="AL4" s="33"/>
      <c r="AM4" s="47" t="s">
        <v>139</v>
      </c>
      <c r="AN4" s="48"/>
      <c r="AO4" s="48"/>
      <c r="AP4" s="5"/>
      <c r="AQ4" s="6" t="s">
        <v>123</v>
      </c>
      <c r="AR4" s="6" t="s">
        <v>123</v>
      </c>
      <c r="AS4" s="6" t="s">
        <v>123</v>
      </c>
      <c r="AW4" s="9"/>
    </row>
    <row r="5" spans="1:49" s="6" customFormat="1" ht="129" customHeight="1" x14ac:dyDescent="0.2">
      <c r="A5" s="64"/>
      <c r="B5" s="5"/>
      <c r="C5" s="61" t="s">
        <v>80</v>
      </c>
      <c r="D5" s="15" t="s">
        <v>69</v>
      </c>
      <c r="E5" s="15" t="s">
        <v>70</v>
      </c>
      <c r="F5" s="15" t="s">
        <v>71</v>
      </c>
      <c r="G5" s="58"/>
      <c r="H5" s="16" t="s">
        <v>82</v>
      </c>
      <c r="I5" s="16" t="s">
        <v>62</v>
      </c>
      <c r="J5" s="15" t="s">
        <v>92</v>
      </c>
      <c r="K5" s="60" t="s">
        <v>52</v>
      </c>
      <c r="L5" s="15" t="s">
        <v>105</v>
      </c>
      <c r="M5" s="17" t="s">
        <v>66</v>
      </c>
      <c r="N5" s="50" t="s">
        <v>20</v>
      </c>
      <c r="O5" s="51" t="s">
        <v>137</v>
      </c>
      <c r="P5" s="56"/>
      <c r="Q5" s="38" t="e">
        <f>#REF!</f>
        <v>#REF!</v>
      </c>
      <c r="R5" s="38" t="e">
        <f>#REF!</f>
        <v>#REF!</v>
      </c>
      <c r="S5" s="39" t="e">
        <f t="shared" ref="S5:S10" si="1">Q5*R5</f>
        <v>#REF!</v>
      </c>
      <c r="T5" s="40" t="e">
        <f t="shared" ref="T5:T10" si="2">IF(S5&lt;3,"ÇOK DÜŞÜK",IF(S5&lt;6,"DÜŞÜK",IF(S5&lt;12,"ORTA",IF(S5&lt;20," YÜKSEK",IF(S5&lt;26,"ÇOK YÜKSEK")))))</f>
        <v>#REF!</v>
      </c>
      <c r="U5" s="41" t="s">
        <v>106</v>
      </c>
      <c r="V5" s="42" t="s">
        <v>102</v>
      </c>
      <c r="W5" s="52">
        <f t="shared" ref="W5:W10" si="3">IF(V5="Yeterli",0.1,IF(V5="Zayıf",0.8, IF(V5="Kısmen Yeterli", 0.4, IF(V5="Yeterli Değil",1))))</f>
        <v>0.8</v>
      </c>
      <c r="X5" s="52" t="s">
        <v>64</v>
      </c>
      <c r="Y5" s="53" t="e">
        <f t="shared" si="0"/>
        <v>#REF!</v>
      </c>
      <c r="Z5" s="54" t="e">
        <f t="shared" ref="Z5:Z10" si="4">IF(Y5&lt;3,"ÇOK DÜŞÜK",IF(Y5&lt;6,"DÜŞÜK",IF(Y5&lt;12,"ORTA",IF(Y5&lt;20," YÜKSEK",IF(Y5&lt;26,"ÇOK YÜKSEK")))))</f>
        <v>#REF!</v>
      </c>
      <c r="AA5" s="15" t="s">
        <v>129</v>
      </c>
      <c r="AB5" s="16" t="s">
        <v>98</v>
      </c>
      <c r="AC5" s="15" t="s">
        <v>130</v>
      </c>
      <c r="AD5" s="16" t="s">
        <v>99</v>
      </c>
      <c r="AE5" s="14" t="s">
        <v>135</v>
      </c>
      <c r="AF5" s="58"/>
      <c r="AG5" s="15" t="s">
        <v>65</v>
      </c>
      <c r="AH5" s="15" t="s">
        <v>108</v>
      </c>
      <c r="AI5" s="15" t="s">
        <v>124</v>
      </c>
      <c r="AJ5" s="59">
        <v>45658</v>
      </c>
      <c r="AK5" s="55">
        <v>46022</v>
      </c>
      <c r="AL5" s="33"/>
      <c r="AM5" s="15" t="s">
        <v>139</v>
      </c>
      <c r="AN5" s="17"/>
      <c r="AO5" s="17"/>
      <c r="AP5" s="8"/>
      <c r="AQ5" s="6" t="s">
        <v>123</v>
      </c>
      <c r="AR5" s="6" t="s">
        <v>123</v>
      </c>
      <c r="AS5" s="6" t="s">
        <v>123</v>
      </c>
      <c r="AT5" s="7"/>
      <c r="AU5" s="7"/>
      <c r="AV5" s="7"/>
      <c r="AW5" s="10"/>
    </row>
    <row r="6" spans="1:49" s="6" customFormat="1" ht="129" customHeight="1" x14ac:dyDescent="0.2">
      <c r="A6" s="64"/>
      <c r="B6" s="5"/>
      <c r="C6" s="32" t="s">
        <v>80</v>
      </c>
      <c r="D6" s="15" t="s">
        <v>69</v>
      </c>
      <c r="E6" s="14" t="s">
        <v>72</v>
      </c>
      <c r="F6" s="14" t="s">
        <v>73</v>
      </c>
      <c r="G6" s="58"/>
      <c r="H6" s="16" t="s">
        <v>83</v>
      </c>
      <c r="I6" s="16" t="s">
        <v>62</v>
      </c>
      <c r="J6" s="15" t="s">
        <v>93</v>
      </c>
      <c r="K6" s="60" t="s">
        <v>53</v>
      </c>
      <c r="L6" s="14" t="s">
        <v>104</v>
      </c>
      <c r="M6" s="16" t="s">
        <v>66</v>
      </c>
      <c r="N6" s="35" t="s">
        <v>20</v>
      </c>
      <c r="O6" s="36" t="s">
        <v>137</v>
      </c>
      <c r="P6" s="56"/>
      <c r="Q6" s="38" t="e">
        <f>#REF!</f>
        <v>#REF!</v>
      </c>
      <c r="R6" s="38" t="e">
        <f>#REF!</f>
        <v>#REF!</v>
      </c>
      <c r="S6" s="39" t="e">
        <f t="shared" si="1"/>
        <v>#REF!</v>
      </c>
      <c r="T6" s="40" t="e">
        <f t="shared" si="2"/>
        <v>#REF!</v>
      </c>
      <c r="U6" s="41" t="s">
        <v>103</v>
      </c>
      <c r="V6" s="42" t="s">
        <v>95</v>
      </c>
      <c r="W6" s="40">
        <f t="shared" si="3"/>
        <v>0.4</v>
      </c>
      <c r="X6" s="40" t="s">
        <v>64</v>
      </c>
      <c r="Y6" s="43" t="e">
        <f t="shared" si="0"/>
        <v>#REF!</v>
      </c>
      <c r="Z6" s="44" t="e">
        <f t="shared" si="4"/>
        <v>#REF!</v>
      </c>
      <c r="AA6" s="14" t="s">
        <v>110</v>
      </c>
      <c r="AB6" s="16" t="s">
        <v>98</v>
      </c>
      <c r="AC6" s="14" t="s">
        <v>128</v>
      </c>
      <c r="AD6" s="16" t="s">
        <v>99</v>
      </c>
      <c r="AE6" s="14" t="s">
        <v>135</v>
      </c>
      <c r="AF6" s="58"/>
      <c r="AG6" s="14" t="s">
        <v>65</v>
      </c>
      <c r="AH6" s="14" t="s">
        <v>109</v>
      </c>
      <c r="AI6" s="14" t="s">
        <v>124</v>
      </c>
      <c r="AJ6" s="45">
        <v>45658</v>
      </c>
      <c r="AK6" s="46">
        <v>46022</v>
      </c>
      <c r="AL6" s="33"/>
      <c r="AM6" s="47" t="s">
        <v>136</v>
      </c>
      <c r="AN6" s="48"/>
      <c r="AO6" s="48"/>
      <c r="AP6" s="8"/>
      <c r="AQ6" s="6" t="s">
        <v>123</v>
      </c>
      <c r="AR6" s="6" t="s">
        <v>123</v>
      </c>
      <c r="AS6" s="6" t="s">
        <v>123</v>
      </c>
      <c r="AW6" s="9"/>
    </row>
    <row r="7" spans="1:49" s="6" customFormat="1" ht="129" customHeight="1" x14ac:dyDescent="0.2">
      <c r="A7" s="64"/>
      <c r="B7" s="5"/>
      <c r="C7" s="32" t="s">
        <v>81</v>
      </c>
      <c r="D7" s="14" t="s">
        <v>74</v>
      </c>
      <c r="E7" s="14" t="s">
        <v>77</v>
      </c>
      <c r="F7" s="14" t="s">
        <v>78</v>
      </c>
      <c r="G7" s="58"/>
      <c r="H7" s="16" t="s">
        <v>84</v>
      </c>
      <c r="I7" s="16" t="s">
        <v>62</v>
      </c>
      <c r="J7" s="14" t="s">
        <v>90</v>
      </c>
      <c r="K7" s="60" t="s">
        <v>54</v>
      </c>
      <c r="L7" s="14" t="s">
        <v>119</v>
      </c>
      <c r="M7" s="16" t="s">
        <v>66</v>
      </c>
      <c r="N7" s="35" t="s">
        <v>20</v>
      </c>
      <c r="O7" s="36" t="s">
        <v>137</v>
      </c>
      <c r="P7" s="56"/>
      <c r="Q7" s="38" t="e">
        <f>#REF!</f>
        <v>#REF!</v>
      </c>
      <c r="R7" s="38" t="e">
        <f>#REF!</f>
        <v>#REF!</v>
      </c>
      <c r="S7" s="39" t="e">
        <f t="shared" si="1"/>
        <v>#REF!</v>
      </c>
      <c r="T7" s="40" t="e">
        <f t="shared" si="2"/>
        <v>#REF!</v>
      </c>
      <c r="U7" s="41" t="s">
        <v>121</v>
      </c>
      <c r="V7" s="57" t="s">
        <v>63</v>
      </c>
      <c r="W7" s="40">
        <f t="shared" si="3"/>
        <v>0.1</v>
      </c>
      <c r="X7" s="40" t="s">
        <v>64</v>
      </c>
      <c r="Y7" s="43" t="e">
        <f t="shared" si="0"/>
        <v>#REF!</v>
      </c>
      <c r="Z7" s="44" t="e">
        <f t="shared" si="4"/>
        <v>#REF!</v>
      </c>
      <c r="AA7" s="14" t="s">
        <v>120</v>
      </c>
      <c r="AB7" s="16" t="s">
        <v>98</v>
      </c>
      <c r="AC7" s="14" t="s">
        <v>122</v>
      </c>
      <c r="AD7" s="16" t="s">
        <v>99</v>
      </c>
      <c r="AE7" s="14" t="s">
        <v>135</v>
      </c>
      <c r="AF7" s="58"/>
      <c r="AG7" s="14" t="s">
        <v>65</v>
      </c>
      <c r="AH7" s="14" t="s">
        <v>132</v>
      </c>
      <c r="AI7" s="14" t="s">
        <v>127</v>
      </c>
      <c r="AJ7" s="45">
        <v>45658</v>
      </c>
      <c r="AK7" s="46">
        <v>46022</v>
      </c>
      <c r="AL7" s="33"/>
      <c r="AM7" s="47" t="s">
        <v>139</v>
      </c>
      <c r="AN7" s="48"/>
      <c r="AO7" s="48"/>
      <c r="AP7" s="8"/>
      <c r="AQ7" s="6" t="s">
        <v>123</v>
      </c>
      <c r="AR7" s="6" t="s">
        <v>123</v>
      </c>
      <c r="AS7" s="6" t="s">
        <v>123</v>
      </c>
      <c r="AW7" s="9"/>
    </row>
    <row r="8" spans="1:49" s="6" customFormat="1" ht="129" customHeight="1" x14ac:dyDescent="0.2">
      <c r="A8" s="63"/>
      <c r="B8" s="5"/>
      <c r="C8" s="32" t="s">
        <v>81</v>
      </c>
      <c r="D8" s="14" t="s">
        <v>74</v>
      </c>
      <c r="E8" s="15" t="s">
        <v>75</v>
      </c>
      <c r="F8" s="15" t="s">
        <v>76</v>
      </c>
      <c r="G8" s="58"/>
      <c r="H8" s="16" t="s">
        <v>85</v>
      </c>
      <c r="I8" s="16" t="s">
        <v>62</v>
      </c>
      <c r="J8" s="15" t="s">
        <v>90</v>
      </c>
      <c r="K8" s="14" t="s">
        <v>55</v>
      </c>
      <c r="L8" s="15" t="s">
        <v>101</v>
      </c>
      <c r="M8" s="17" t="s">
        <v>66</v>
      </c>
      <c r="N8" s="50" t="s">
        <v>20</v>
      </c>
      <c r="O8" s="51" t="s">
        <v>137</v>
      </c>
      <c r="P8" s="56"/>
      <c r="Q8" s="38" t="e">
        <f>#REF!</f>
        <v>#REF!</v>
      </c>
      <c r="R8" s="38">
        <v>1</v>
      </c>
      <c r="S8" s="39" t="e">
        <f t="shared" si="1"/>
        <v>#REF!</v>
      </c>
      <c r="T8" s="40" t="e">
        <f t="shared" si="2"/>
        <v>#REF!</v>
      </c>
      <c r="U8" s="41" t="s">
        <v>116</v>
      </c>
      <c r="V8" s="42" t="s">
        <v>63</v>
      </c>
      <c r="W8" s="52">
        <f t="shared" si="3"/>
        <v>0.1</v>
      </c>
      <c r="X8" s="52" t="s">
        <v>64</v>
      </c>
      <c r="Y8" s="53" t="e">
        <f t="shared" si="0"/>
        <v>#REF!</v>
      </c>
      <c r="Z8" s="54" t="e">
        <f t="shared" si="4"/>
        <v>#REF!</v>
      </c>
      <c r="AA8" s="15" t="s">
        <v>117</v>
      </c>
      <c r="AB8" s="16" t="s">
        <v>98</v>
      </c>
      <c r="AC8" s="15" t="s">
        <v>118</v>
      </c>
      <c r="AD8" s="16" t="s">
        <v>99</v>
      </c>
      <c r="AE8" s="14" t="s">
        <v>135</v>
      </c>
      <c r="AF8" s="58"/>
      <c r="AG8" s="15" t="s">
        <v>65</v>
      </c>
      <c r="AH8" s="15" t="s">
        <v>125</v>
      </c>
      <c r="AI8" s="15" t="s">
        <v>124</v>
      </c>
      <c r="AJ8" s="59">
        <v>45658</v>
      </c>
      <c r="AK8" s="55">
        <v>46022</v>
      </c>
      <c r="AL8" s="33"/>
      <c r="AM8" s="15" t="s">
        <v>138</v>
      </c>
      <c r="AN8" s="17"/>
      <c r="AO8" s="59">
        <v>45953</v>
      </c>
      <c r="AP8" s="8"/>
      <c r="AQ8" s="6" t="s">
        <v>140</v>
      </c>
      <c r="AR8" s="6" t="s">
        <v>123</v>
      </c>
      <c r="AS8" s="6" t="s">
        <v>140</v>
      </c>
      <c r="AT8" s="62" t="s">
        <v>141</v>
      </c>
      <c r="AU8" s="7" t="s">
        <v>19</v>
      </c>
      <c r="AV8" s="7" t="s">
        <v>18</v>
      </c>
      <c r="AW8" s="10" t="s">
        <v>146</v>
      </c>
    </row>
    <row r="9" spans="1:49" s="6" customFormat="1" ht="228" customHeight="1" x14ac:dyDescent="0.2">
      <c r="A9" s="64"/>
      <c r="B9" s="5"/>
      <c r="C9" s="61" t="s">
        <v>58</v>
      </c>
      <c r="D9" s="14" t="s">
        <v>67</v>
      </c>
      <c r="E9" s="15" t="s">
        <v>68</v>
      </c>
      <c r="F9" s="15" t="s">
        <v>79</v>
      </c>
      <c r="G9" s="58"/>
      <c r="H9" s="16" t="s">
        <v>86</v>
      </c>
      <c r="I9" s="16" t="s">
        <v>62</v>
      </c>
      <c r="J9" s="15" t="s">
        <v>94</v>
      </c>
      <c r="K9" s="49" t="s">
        <v>56</v>
      </c>
      <c r="L9" s="15" t="s">
        <v>133</v>
      </c>
      <c r="M9" s="17" t="s">
        <v>66</v>
      </c>
      <c r="N9" s="50" t="s">
        <v>20</v>
      </c>
      <c r="O9" s="51" t="s">
        <v>137</v>
      </c>
      <c r="P9" s="56"/>
      <c r="Q9" s="38" t="e">
        <f>#REF!</f>
        <v>#REF!</v>
      </c>
      <c r="R9" s="38">
        <v>2</v>
      </c>
      <c r="S9" s="39" t="e">
        <f t="shared" si="1"/>
        <v>#REF!</v>
      </c>
      <c r="T9" s="40" t="e">
        <f t="shared" si="2"/>
        <v>#REF!</v>
      </c>
      <c r="U9" s="41" t="s">
        <v>143</v>
      </c>
      <c r="V9" s="57" t="s">
        <v>63</v>
      </c>
      <c r="W9" s="52">
        <f t="shared" si="3"/>
        <v>0.1</v>
      </c>
      <c r="X9" s="52" t="s">
        <v>64</v>
      </c>
      <c r="Y9" s="53" t="e">
        <f t="shared" si="0"/>
        <v>#REF!</v>
      </c>
      <c r="Z9" s="54" t="e">
        <f t="shared" si="4"/>
        <v>#REF!</v>
      </c>
      <c r="AA9" s="15" t="s">
        <v>115</v>
      </c>
      <c r="AB9" s="16" t="s">
        <v>98</v>
      </c>
      <c r="AC9" s="15" t="s">
        <v>114</v>
      </c>
      <c r="AD9" s="16" t="s">
        <v>99</v>
      </c>
      <c r="AE9" s="14" t="s">
        <v>135</v>
      </c>
      <c r="AF9" s="58"/>
      <c r="AG9" s="15" t="s">
        <v>65</v>
      </c>
      <c r="AH9" s="15" t="s">
        <v>142</v>
      </c>
      <c r="AI9" s="15" t="s">
        <v>126</v>
      </c>
      <c r="AJ9" s="59">
        <v>45658</v>
      </c>
      <c r="AK9" s="55">
        <v>46022</v>
      </c>
      <c r="AL9" s="33"/>
      <c r="AM9" s="15" t="s">
        <v>138</v>
      </c>
      <c r="AN9" s="17"/>
      <c r="AO9" s="59">
        <v>45953</v>
      </c>
      <c r="AP9" s="8"/>
      <c r="AQ9" s="6" t="s">
        <v>123</v>
      </c>
      <c r="AR9" s="6" t="s">
        <v>123</v>
      </c>
      <c r="AS9" s="6" t="s">
        <v>140</v>
      </c>
      <c r="AT9" s="62" t="s">
        <v>144</v>
      </c>
      <c r="AU9" s="7" t="s">
        <v>145</v>
      </c>
      <c r="AV9" s="7" t="s">
        <v>18</v>
      </c>
      <c r="AW9" s="10" t="s">
        <v>146</v>
      </c>
    </row>
    <row r="10" spans="1:49" s="6" customFormat="1" ht="129" customHeight="1" x14ac:dyDescent="0.2">
      <c r="A10" s="64"/>
      <c r="B10" s="5"/>
      <c r="C10" s="61" t="s">
        <v>58</v>
      </c>
      <c r="D10" s="14" t="s">
        <v>67</v>
      </c>
      <c r="E10" s="15" t="s">
        <v>68</v>
      </c>
      <c r="F10" s="15" t="s">
        <v>79</v>
      </c>
      <c r="G10" s="58"/>
      <c r="H10" s="16" t="s">
        <v>87</v>
      </c>
      <c r="I10" s="16" t="s">
        <v>62</v>
      </c>
      <c r="J10" s="15" t="s">
        <v>91</v>
      </c>
      <c r="K10" s="49" t="s">
        <v>57</v>
      </c>
      <c r="L10" s="15" t="s">
        <v>112</v>
      </c>
      <c r="M10" s="17" t="s">
        <v>66</v>
      </c>
      <c r="N10" s="50" t="s">
        <v>20</v>
      </c>
      <c r="O10" s="51" t="s">
        <v>137</v>
      </c>
      <c r="P10" s="56"/>
      <c r="Q10" s="38" t="e">
        <f>#REF!</f>
        <v>#REF!</v>
      </c>
      <c r="R10" s="38" t="e">
        <f>#REF!</f>
        <v>#REF!</v>
      </c>
      <c r="S10" s="39" t="e">
        <f t="shared" si="1"/>
        <v>#REF!</v>
      </c>
      <c r="T10" s="40" t="e">
        <f t="shared" si="2"/>
        <v>#REF!</v>
      </c>
      <c r="U10" s="41" t="s">
        <v>111</v>
      </c>
      <c r="V10" s="42" t="s">
        <v>95</v>
      </c>
      <c r="W10" s="52">
        <f t="shared" si="3"/>
        <v>0.4</v>
      </c>
      <c r="X10" s="52" t="s">
        <v>64</v>
      </c>
      <c r="Y10" s="53" t="e">
        <f t="shared" si="0"/>
        <v>#REF!</v>
      </c>
      <c r="Z10" s="54" t="e">
        <f t="shared" si="4"/>
        <v>#REF!</v>
      </c>
      <c r="AA10" s="15" t="s">
        <v>112</v>
      </c>
      <c r="AB10" s="16" t="s">
        <v>98</v>
      </c>
      <c r="AC10" s="15" t="s">
        <v>113</v>
      </c>
      <c r="AD10" s="16" t="s">
        <v>99</v>
      </c>
      <c r="AE10" s="14" t="s">
        <v>135</v>
      </c>
      <c r="AF10" s="58"/>
      <c r="AG10" s="15" t="s">
        <v>65</v>
      </c>
      <c r="AH10" s="15" t="s">
        <v>134</v>
      </c>
      <c r="AI10" s="15" t="s">
        <v>124</v>
      </c>
      <c r="AJ10" s="59">
        <v>45658</v>
      </c>
      <c r="AK10" s="55">
        <v>46022</v>
      </c>
      <c r="AL10" s="33"/>
      <c r="AM10" s="15" t="s">
        <v>139</v>
      </c>
      <c r="AN10" s="17"/>
      <c r="AO10" s="17"/>
      <c r="AP10" s="8"/>
      <c r="AQ10" s="6" t="s">
        <v>123</v>
      </c>
      <c r="AR10" s="6" t="s">
        <v>123</v>
      </c>
      <c r="AS10" s="6" t="s">
        <v>123</v>
      </c>
      <c r="AT10" s="7"/>
      <c r="AU10" s="7"/>
      <c r="AV10" s="7"/>
      <c r="AW10" s="10"/>
    </row>
    <row r="11" spans="1:49" x14ac:dyDescent="0.2">
      <c r="G11" s="4"/>
    </row>
    <row r="12" spans="1:49" x14ac:dyDescent="0.2">
      <c r="G12" s="4"/>
    </row>
  </sheetData>
  <mergeCells count="7">
    <mergeCell ref="C1:AL1"/>
    <mergeCell ref="AG2:AK2"/>
    <mergeCell ref="AM2:AO2"/>
    <mergeCell ref="AQ2:AW2"/>
    <mergeCell ref="C2:F2"/>
    <mergeCell ref="H2:O2"/>
    <mergeCell ref="Q2:AE2"/>
  </mergeCells>
  <conditionalFormatting sqref="Q4:R10">
    <cfRule type="cellIs" dxfId="24" priority="6" operator="equal">
      <formula>1</formula>
    </cfRule>
    <cfRule type="containsText" dxfId="23" priority="7" operator="containsText" text="5">
      <formula>NOT(ISERROR(SEARCH("5",Q4)))</formula>
    </cfRule>
    <cfRule type="containsText" dxfId="22" priority="8" operator="containsText" text="4">
      <formula>NOT(ISERROR(SEARCH("4",Q4)))</formula>
    </cfRule>
    <cfRule type="containsText" dxfId="21" priority="9" operator="containsText" text="3">
      <formula>NOT(ISERROR(SEARCH("3",Q4)))</formula>
    </cfRule>
    <cfRule type="containsText" dxfId="20" priority="10" operator="containsText" text="2">
      <formula>NOT(ISERROR(SEARCH("2",Q4)))</formula>
    </cfRule>
  </conditionalFormatting>
  <conditionalFormatting sqref="T4:T10">
    <cfRule type="beginsWith" dxfId="19" priority="1" operator="beginsWith" text="ÇOK DÜŞÜK">
      <formula>LEFT(T4,LEN("ÇOK DÜŞÜK"))="ÇOK DÜŞÜK"</formula>
    </cfRule>
    <cfRule type="beginsWith" dxfId="18" priority="2" operator="beginsWith" text="ÇOK">
      <formula>LEFT(T4,LEN("ÇOK"))="ÇOK"</formula>
    </cfRule>
    <cfRule type="endsWith" dxfId="17" priority="3" operator="endsWith" text="YÜKSEK">
      <formula>RIGHT(T4,LEN("YÜKSEK"))="YÜKSEK"</formula>
    </cfRule>
    <cfRule type="endsWith" dxfId="16" priority="4" operator="endsWith" text="DÜŞÜK">
      <formula>RIGHT(T4,LEN("DÜŞÜK"))="DÜŞÜK"</formula>
    </cfRule>
    <cfRule type="containsText" dxfId="15" priority="5" operator="containsText" text="ORTA">
      <formula>NOT(ISERROR(SEARCH("ORTA",T4)))</formula>
    </cfRule>
  </conditionalFormatting>
  <conditionalFormatting sqref="V4:V10">
    <cfRule type="beginsWith" dxfId="14" priority="11" operator="beginsWith" text="Kısmen">
      <formula>LEFT(V4,LEN("Kısmen"))="Kısmen"</formula>
    </cfRule>
    <cfRule type="endsWith" dxfId="13" priority="119" operator="endsWith" text="Değil">
      <formula>RIGHT(V4,LEN("Değil"))="Değil"</formula>
    </cfRule>
    <cfRule type="beginsWith" dxfId="12" priority="120" operator="beginsWith" text="Etkin">
      <formula>LEFT(V4,LEN("Etkin"))="Etkin"</formula>
    </cfRule>
    <cfRule type="beginsWith" dxfId="11" priority="122" operator="beginsWith" text="Zayıf">
      <formula>LEFT(V4,LEN("Zayıf"))="Zayıf"</formula>
    </cfRule>
  </conditionalFormatting>
  <conditionalFormatting sqref="Z4">
    <cfRule type="containsText" dxfId="10" priority="18" operator="containsText" text="&quot;--&quot;">
      <formula>NOT(ISERROR(SEARCH("""--""",Z4)))</formula>
    </cfRule>
    <cfRule type="containsText" dxfId="9" priority="19" operator="containsText" text="ÇOK YÜKSEK">
      <formula>NOT(ISERROR(SEARCH("ÇOK YÜKSEK",Z4)))</formula>
    </cfRule>
    <cfRule type="containsText" dxfId="8" priority="20" operator="containsText" text="YÜKSEK">
      <formula>NOT(ISERROR(SEARCH("YÜKSEK",Z4)))</formula>
    </cfRule>
    <cfRule type="containsText" dxfId="7" priority="21" operator="containsText" text="ORTA">
      <formula>NOT(ISERROR(SEARCH("ORTA",Z4)))</formula>
    </cfRule>
    <cfRule type="beginsWith" dxfId="6" priority="22" operator="beginsWith" text="DÜŞÜK">
      <formula>LEFT(Z4,LEN("DÜŞÜK"))="DÜŞÜK"</formula>
    </cfRule>
    <cfRule type="containsText" dxfId="5" priority="23" operator="containsText" text="ÇOK DÜŞ">
      <formula>NOT(ISERROR(SEARCH("ÇOK DÜŞ",Z4)))</formula>
    </cfRule>
  </conditionalFormatting>
  <conditionalFormatting sqref="Z5:Z10">
    <cfRule type="containsText" dxfId="4" priority="13" operator="containsText" text="ÇOK YÜKSEK">
      <formula>NOT(ISERROR(SEARCH("ÇOK YÜKSEK",Z5)))</formula>
    </cfRule>
    <cfRule type="containsText" dxfId="3" priority="14" operator="containsText" text="YÜKSEK">
      <formula>NOT(ISERROR(SEARCH("YÜKSEK",Z5)))</formula>
    </cfRule>
    <cfRule type="containsText" dxfId="2" priority="15" operator="containsText" text="ORTA">
      <formula>NOT(ISERROR(SEARCH("ORTA",Z5)))</formula>
    </cfRule>
    <cfRule type="beginsWith" dxfId="1" priority="16" operator="beginsWith" text="DÜŞÜk">
      <formula>LEFT(Z5,LEN("DÜŞÜk"))="DÜŞÜk"</formula>
    </cfRule>
    <cfRule type="containsText" dxfId="0" priority="17" operator="containsText" text="ÇOK DÜŞ">
      <formula>NOT(ISERROR(SEARCH("ÇOK DÜŞ",Z5)))</formula>
    </cfRule>
  </conditionalFormatting>
  <dataValidations count="7">
    <dataValidation type="list" allowBlank="1" showInputMessage="1" showErrorMessage="1" sqref="V4:V10">
      <formula1>"Yeterli Değil, Kısmen Yeterli, Yeterli, Seçiniz, Zayıf"</formula1>
    </dataValidation>
    <dataValidation type="list" allowBlank="1" showInputMessage="1" showErrorMessage="1" sqref="Q4:R10">
      <formula1>"Seçiniz, 1, 2, 3, 4, 5"</formula1>
    </dataValidation>
    <dataValidation type="list" allowBlank="1" showInputMessage="1" showErrorMessage="1" sqref="AG4:AG10">
      <formula1>"Seçiniz, Riskten Kaçınmak, Riski Devretmek, Riski Kabul Etmek, Riski Azaltmak, Riski Azaltmak ve Riski Devretmek"</formula1>
    </dataValidation>
    <dataValidation type="list" allowBlank="1" showInputMessage="1" showErrorMessage="1" sqref="I4:I10">
      <formula1>"Seçiniz, Güncel, Güncel Değil, Değişti"</formula1>
    </dataValidation>
    <dataValidation type="list" allowBlank="1" showInputMessage="1" showErrorMessage="1" sqref="AM4:AM10">
      <formula1>"Seçiniz, İlave Risk Yönetimi Faaliyeti Gerçekleştirildi, İlave Risk Yönetimi Faaliyeti Geliştirme Aşamasında, İlave Risk Yönetimi Faalieti Planlandı, İlave Risk Yönetimi Faaliyeti Gerçekleştirilmedi"</formula1>
    </dataValidation>
    <dataValidation type="list" allowBlank="1" showInputMessage="1" showErrorMessage="1" sqref="X4:X10">
      <formula1>"Etki, Olasılık, Etki ve Olasılık"</formula1>
    </dataValidation>
    <dataValidation type="list" allowBlank="1" showInputMessage="1" showErrorMessage="1" sqref="M4:M10">
      <formula1>"Fırsat, Tehdit"</formula1>
    </dataValidation>
  </dataValidations>
  <pageMargins left="0.7" right="0.7" top="0.75" bottom="0.75" header="0.3" footer="0.3"/>
  <pageSetup paperSize="9" scale="79" orientation="portrait" r:id="rId1"/>
  <rowBreaks count="1" manualBreakCount="1">
    <brk id="5" max="16383" man="1"/>
  </rowBreaks>
  <colBreaks count="2" manualBreakCount="2">
    <brk id="21" max="32" man="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Çalışma Sayfaları</vt:lpstr>
      </vt:variant>
      <vt:variant>
        <vt:i4>1</vt:i4>
      </vt:variant>
    </vt:vector>
  </HeadingPairs>
  <TitlesOfParts>
    <vt:vector size="1" baseType="lpstr">
      <vt:lpstr>Risk Kayıt ve İlave Risk Yön.</vt:lpstr>
    </vt:vector>
  </TitlesOfParts>
  <Company>PricewaterhouseCoopers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Orhan ARAS</cp:lastModifiedBy>
  <cp:lastPrinted>2014-01-07T09:44:08Z</cp:lastPrinted>
  <dcterms:created xsi:type="dcterms:W3CDTF">2013-12-08T20:03:40Z</dcterms:created>
  <dcterms:modified xsi:type="dcterms:W3CDTF">2025-10-23T08:46:01Z</dcterms:modified>
</cp:coreProperties>
</file>